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ra\OneDrive - Compet Consult s.r.o\ZAKÁZKY\2017\ZMR\PŠ\OC117 - rekonstrukce OÚ\ZP\"/>
    </mc:Choice>
  </mc:AlternateContent>
  <bookViews>
    <workbookView xWindow="-15" yWindow="-15" windowWidth="4680" windowHeight="4965"/>
  </bookViews>
  <sheets>
    <sheet name="Položkový rozpočet" sheetId="8" r:id="rId1"/>
    <sheet name="Rekapitulace" sheetId="9" r:id="rId2"/>
    <sheet name="Krycí list" sheetId="10" r:id="rId3"/>
  </sheets>
  <definedNames>
    <definedName name="CenyK">'Krycí list'!$C$18</definedName>
    <definedName name="Datum">'Položkový rozpočet'!#REF!</definedName>
    <definedName name="DatumR">Rekapitulace!$D$1</definedName>
    <definedName name="NazevObjektu">'Položkový rozpočet'!$C$2</definedName>
    <definedName name="NazevStavby">'Položkový rozpočet'!$C$1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71027"/>
</workbook>
</file>

<file path=xl/calcChain.xml><?xml version="1.0" encoding="utf-8"?>
<calcChain xmlns="http://schemas.openxmlformats.org/spreadsheetml/2006/main">
  <c r="C48" i="9" l="1"/>
  <c r="F748" i="8"/>
  <c r="F746" i="8"/>
  <c r="C20" i="10" s="1"/>
  <c r="D43" i="9"/>
  <c r="H742" i="8"/>
  <c r="G740" i="8"/>
  <c r="G738" i="8"/>
  <c r="G736" i="8"/>
  <c r="G734" i="8"/>
  <c r="G732" i="8"/>
  <c r="G730" i="8"/>
  <c r="G728" i="8"/>
  <c r="G726" i="8"/>
  <c r="G724" i="8"/>
  <c r="G742" i="8" s="1"/>
  <c r="C43" i="9" s="1"/>
  <c r="A43" i="9"/>
  <c r="B43" i="9"/>
  <c r="H720" i="8"/>
  <c r="D42" i="9" s="1"/>
  <c r="G718" i="8"/>
  <c r="G716" i="8"/>
  <c r="G720" i="8" s="1"/>
  <c r="C42" i="9" s="1"/>
  <c r="A42" i="9"/>
  <c r="B42" i="9"/>
  <c r="H712" i="8"/>
  <c r="D41" i="9" s="1"/>
  <c r="G710" i="8"/>
  <c r="G708" i="8"/>
  <c r="G712" i="8" s="1"/>
  <c r="C41" i="9" s="1"/>
  <c r="A41" i="9"/>
  <c r="B41" i="9"/>
  <c r="H704" i="8"/>
  <c r="D40" i="9" s="1"/>
  <c r="G702" i="8"/>
  <c r="G700" i="8"/>
  <c r="G698" i="8"/>
  <c r="G696" i="8"/>
  <c r="G694" i="8"/>
  <c r="G692" i="8"/>
  <c r="G690" i="8"/>
  <c r="A40" i="9"/>
  <c r="B40" i="9"/>
  <c r="D39" i="9"/>
  <c r="H686" i="8"/>
  <c r="G684" i="8"/>
  <c r="G682" i="8"/>
  <c r="G680" i="8"/>
  <c r="G678" i="8"/>
  <c r="G676" i="8"/>
  <c r="G674" i="8"/>
  <c r="G672" i="8"/>
  <c r="G670" i="8"/>
  <c r="G668" i="8"/>
  <c r="G666" i="8"/>
  <c r="A39" i="9"/>
  <c r="B39" i="9"/>
  <c r="D38" i="9"/>
  <c r="H662" i="8"/>
  <c r="G660" i="8"/>
  <c r="G658" i="8"/>
  <c r="G656" i="8"/>
  <c r="G654" i="8"/>
  <c r="G652" i="8"/>
  <c r="G650" i="8"/>
  <c r="G648" i="8"/>
  <c r="G646" i="8"/>
  <c r="G644" i="8"/>
  <c r="G642" i="8"/>
  <c r="G640" i="8"/>
  <c r="G638" i="8"/>
  <c r="G636" i="8"/>
  <c r="G634" i="8"/>
  <c r="G632" i="8"/>
  <c r="G662" i="8" s="1"/>
  <c r="C38" i="9" s="1"/>
  <c r="A38" i="9"/>
  <c r="B38" i="9"/>
  <c r="H628" i="8"/>
  <c r="D37" i="9" s="1"/>
  <c r="G626" i="8"/>
  <c r="G624" i="8"/>
  <c r="G622" i="8"/>
  <c r="G620" i="8"/>
  <c r="G628" i="8" s="1"/>
  <c r="C37" i="9" s="1"/>
  <c r="A37" i="9"/>
  <c r="B37" i="9"/>
  <c r="H616" i="8"/>
  <c r="D36" i="9" s="1"/>
  <c r="G614" i="8"/>
  <c r="G612" i="8"/>
  <c r="G610" i="8"/>
  <c r="G608" i="8"/>
  <c r="G606" i="8"/>
  <c r="G604" i="8"/>
  <c r="G602" i="8"/>
  <c r="G600" i="8"/>
  <c r="G598" i="8"/>
  <c r="G596" i="8"/>
  <c r="G594" i="8"/>
  <c r="G592" i="8"/>
  <c r="G590" i="8"/>
  <c r="G588" i="8"/>
  <c r="G586" i="8"/>
  <c r="G584" i="8"/>
  <c r="G582" i="8"/>
  <c r="G580" i="8"/>
  <c r="G578" i="8"/>
  <c r="G576" i="8"/>
  <c r="G574" i="8"/>
  <c r="G572" i="8"/>
  <c r="G570" i="8"/>
  <c r="G568" i="8"/>
  <c r="G566" i="8"/>
  <c r="G564" i="8"/>
  <c r="G562" i="8"/>
  <c r="G560" i="8"/>
  <c r="G558" i="8"/>
  <c r="G556" i="8"/>
  <c r="G554" i="8"/>
  <c r="G552" i="8"/>
  <c r="G616" i="8" s="1"/>
  <c r="C36" i="9" s="1"/>
  <c r="A36" i="9"/>
  <c r="B36" i="9"/>
  <c r="H548" i="8"/>
  <c r="D35" i="9" s="1"/>
  <c r="G546" i="8"/>
  <c r="G544" i="8"/>
  <c r="G542" i="8"/>
  <c r="G540" i="8"/>
  <c r="G538" i="8"/>
  <c r="G536" i="8"/>
  <c r="G534" i="8"/>
  <c r="G532" i="8"/>
  <c r="G530" i="8"/>
  <c r="G528" i="8"/>
  <c r="A35" i="9"/>
  <c r="B35" i="9"/>
  <c r="H524" i="8"/>
  <c r="D34" i="9" s="1"/>
  <c r="G522" i="8"/>
  <c r="G520" i="8"/>
  <c r="G518" i="8"/>
  <c r="A34" i="9"/>
  <c r="B34" i="9"/>
  <c r="D33" i="9"/>
  <c r="H514" i="8"/>
  <c r="G512" i="8"/>
  <c r="G510" i="8"/>
  <c r="G508" i="8"/>
  <c r="G506" i="8"/>
  <c r="G504" i="8"/>
  <c r="G502" i="8"/>
  <c r="G500" i="8"/>
  <c r="G498" i="8"/>
  <c r="G496" i="8"/>
  <c r="G494" i="8"/>
  <c r="G492" i="8"/>
  <c r="G490" i="8"/>
  <c r="G488" i="8"/>
  <c r="G486" i="8"/>
  <c r="G484" i="8"/>
  <c r="G482" i="8"/>
  <c r="G480" i="8"/>
  <c r="G478" i="8"/>
  <c r="G476" i="8"/>
  <c r="G474" i="8"/>
  <c r="G472" i="8"/>
  <c r="G470" i="8"/>
  <c r="G468" i="8"/>
  <c r="G466" i="8"/>
  <c r="A33" i="9"/>
  <c r="B33" i="9"/>
  <c r="D32" i="9"/>
  <c r="H462" i="8"/>
  <c r="G460" i="8"/>
  <c r="G458" i="8"/>
  <c r="G456" i="8"/>
  <c r="G454" i="8"/>
  <c r="G452" i="8"/>
  <c r="G450" i="8"/>
  <c r="G448" i="8"/>
  <c r="G446" i="8"/>
  <c r="G444" i="8"/>
  <c r="G442" i="8"/>
  <c r="G440" i="8"/>
  <c r="G462" i="8" s="1"/>
  <c r="C32" i="9" s="1"/>
  <c r="A32" i="9"/>
  <c r="B32" i="9"/>
  <c r="H436" i="8"/>
  <c r="D31" i="9" s="1"/>
  <c r="G434" i="8"/>
  <c r="G432" i="8"/>
  <c r="G430" i="8"/>
  <c r="G428" i="8"/>
  <c r="G426" i="8"/>
  <c r="G424" i="8"/>
  <c r="G422" i="8"/>
  <c r="G420" i="8"/>
  <c r="G418" i="8"/>
  <c r="G416" i="8"/>
  <c r="G414" i="8"/>
  <c r="G412" i="8"/>
  <c r="G410" i="8"/>
  <c r="A31" i="9"/>
  <c r="B31" i="9"/>
  <c r="D30" i="9"/>
  <c r="H406" i="8"/>
  <c r="G404" i="8"/>
  <c r="G406" i="8" s="1"/>
  <c r="C30" i="9" s="1"/>
  <c r="A30" i="9"/>
  <c r="B30" i="9"/>
  <c r="H400" i="8"/>
  <c r="D29" i="9" s="1"/>
  <c r="G398" i="8"/>
  <c r="G396" i="8"/>
  <c r="G394" i="8"/>
  <c r="G392" i="8"/>
  <c r="G390" i="8"/>
  <c r="G388" i="8"/>
  <c r="G386" i="8"/>
  <c r="G384" i="8"/>
  <c r="G382" i="8"/>
  <c r="A29" i="9"/>
  <c r="B29" i="9"/>
  <c r="D28" i="9"/>
  <c r="H378" i="8"/>
  <c r="G376" i="8"/>
  <c r="G374" i="8"/>
  <c r="A28" i="9"/>
  <c r="B28" i="9"/>
  <c r="D27" i="9"/>
  <c r="H370" i="8"/>
  <c r="G368" i="8"/>
  <c r="G366" i="8"/>
  <c r="G364" i="8"/>
  <c r="G362" i="8"/>
  <c r="G360" i="8"/>
  <c r="G358" i="8"/>
  <c r="G356" i="8"/>
  <c r="G370" i="8" s="1"/>
  <c r="C27" i="9" s="1"/>
  <c r="A27" i="9"/>
  <c r="B27" i="9"/>
  <c r="H352" i="8"/>
  <c r="D26" i="9" s="1"/>
  <c r="G350" i="8"/>
  <c r="G352" i="8" s="1"/>
  <c r="C26" i="9" s="1"/>
  <c r="A26" i="9"/>
  <c r="B26" i="9"/>
  <c r="D25" i="9"/>
  <c r="H346" i="8"/>
  <c r="G344" i="8"/>
  <c r="G342" i="8"/>
  <c r="A25" i="9"/>
  <c r="B25" i="9"/>
  <c r="D24" i="9"/>
  <c r="H338" i="8"/>
  <c r="G336" i="8"/>
  <c r="G338" i="8" s="1"/>
  <c r="C24" i="9" s="1"/>
  <c r="A24" i="9"/>
  <c r="B24" i="9"/>
  <c r="H332" i="8"/>
  <c r="D23" i="9" s="1"/>
  <c r="G330" i="8"/>
  <c r="G328" i="8"/>
  <c r="G326" i="8"/>
  <c r="G324" i="8"/>
  <c r="G322" i="8"/>
  <c r="G320" i="8"/>
  <c r="G318" i="8"/>
  <c r="G316" i="8"/>
  <c r="G314" i="8"/>
  <c r="G312" i="8"/>
  <c r="G310" i="8"/>
  <c r="G308" i="8"/>
  <c r="G306" i="8"/>
  <c r="G304" i="8"/>
  <c r="G302" i="8"/>
  <c r="G300" i="8"/>
  <c r="G298" i="8"/>
  <c r="G296" i="8"/>
  <c r="G294" i="8"/>
  <c r="G292" i="8"/>
  <c r="G290" i="8"/>
  <c r="G288" i="8"/>
  <c r="G286" i="8"/>
  <c r="G284" i="8"/>
  <c r="G282" i="8"/>
  <c r="G280" i="8"/>
  <c r="G278" i="8"/>
  <c r="G276" i="8"/>
  <c r="G274" i="8"/>
  <c r="G272" i="8"/>
  <c r="G332" i="8" s="1"/>
  <c r="C23" i="9" s="1"/>
  <c r="A23" i="9"/>
  <c r="B23" i="9"/>
  <c r="H268" i="8"/>
  <c r="D22" i="9" s="1"/>
  <c r="G266" i="8"/>
  <c r="G264" i="8"/>
  <c r="G262" i="8"/>
  <c r="G260" i="8"/>
  <c r="G258" i="8"/>
  <c r="G256" i="8"/>
  <c r="G254" i="8"/>
  <c r="G252" i="8"/>
  <c r="A22" i="9"/>
  <c r="B22" i="9"/>
  <c r="H248" i="8"/>
  <c r="D21" i="9" s="1"/>
  <c r="G246" i="8"/>
  <c r="G244" i="8"/>
  <c r="G242" i="8"/>
  <c r="G240" i="8"/>
  <c r="G248" i="8" s="1"/>
  <c r="C21" i="9" s="1"/>
  <c r="A21" i="9"/>
  <c r="B21" i="9"/>
  <c r="H236" i="8"/>
  <c r="D20" i="9" s="1"/>
  <c r="G234" i="8"/>
  <c r="G232" i="8"/>
  <c r="G230" i="8"/>
  <c r="G228" i="8"/>
  <c r="G226" i="8"/>
  <c r="G224" i="8"/>
  <c r="G222" i="8"/>
  <c r="G220" i="8"/>
  <c r="G236" i="8" s="1"/>
  <c r="C20" i="9" s="1"/>
  <c r="A20" i="9"/>
  <c r="B20" i="9"/>
  <c r="H216" i="8"/>
  <c r="D19" i="9" s="1"/>
  <c r="G214" i="8"/>
  <c r="G212" i="8"/>
  <c r="G210" i="8"/>
  <c r="G208" i="8"/>
  <c r="G206" i="8"/>
  <c r="G204" i="8"/>
  <c r="G202" i="8"/>
  <c r="G200" i="8"/>
  <c r="G198" i="8"/>
  <c r="G196" i="8"/>
  <c r="G194" i="8"/>
  <c r="G192" i="8"/>
  <c r="G216" i="8" s="1"/>
  <c r="C19" i="9" s="1"/>
  <c r="A19" i="9"/>
  <c r="B19" i="9"/>
  <c r="H188" i="8"/>
  <c r="D18" i="9" s="1"/>
  <c r="G186" i="8"/>
  <c r="G184" i="8"/>
  <c r="G182" i="8"/>
  <c r="G180" i="8"/>
  <c r="G178" i="8"/>
  <c r="G176" i="8"/>
  <c r="G174" i="8"/>
  <c r="G172" i="8"/>
  <c r="G170" i="8"/>
  <c r="G168" i="8"/>
  <c r="G166" i="8"/>
  <c r="G164" i="8"/>
  <c r="G162" i="8"/>
  <c r="A18" i="9"/>
  <c r="B18" i="9"/>
  <c r="D17" i="9"/>
  <c r="H158" i="8"/>
  <c r="G156" i="8"/>
  <c r="G154" i="8"/>
  <c r="G152" i="8"/>
  <c r="G150" i="8"/>
  <c r="G148" i="8"/>
  <c r="G146" i="8"/>
  <c r="G144" i="8"/>
  <c r="G142" i="8"/>
  <c r="A17" i="9"/>
  <c r="B17" i="9"/>
  <c r="D16" i="9"/>
  <c r="H138" i="8"/>
  <c r="G136" i="8"/>
  <c r="G138" i="8" s="1"/>
  <c r="C16" i="9" s="1"/>
  <c r="A16" i="9"/>
  <c r="B16" i="9"/>
  <c r="H132" i="8"/>
  <c r="D15" i="9" s="1"/>
  <c r="G130" i="8"/>
  <c r="G128" i="8"/>
  <c r="G126" i="8"/>
  <c r="G124" i="8"/>
  <c r="G132" i="8" s="1"/>
  <c r="C15" i="9" s="1"/>
  <c r="A15" i="9"/>
  <c r="B15" i="9"/>
  <c r="H120" i="8"/>
  <c r="D14" i="9" s="1"/>
  <c r="G118" i="8"/>
  <c r="G116" i="8"/>
  <c r="G120" i="8" s="1"/>
  <c r="C14" i="9" s="1"/>
  <c r="A14" i="9"/>
  <c r="B14" i="9"/>
  <c r="H112" i="8"/>
  <c r="D13" i="9" s="1"/>
  <c r="G110" i="8"/>
  <c r="G112" i="8" s="1"/>
  <c r="C13" i="9" s="1"/>
  <c r="A13" i="9"/>
  <c r="B13" i="9"/>
  <c r="D12" i="9"/>
  <c r="H106" i="8"/>
  <c r="G104" i="8"/>
  <c r="G102" i="8"/>
  <c r="G100" i="8"/>
  <c r="G98" i="8"/>
  <c r="G96" i="8"/>
  <c r="G106" i="8" s="1"/>
  <c r="C12" i="9" s="1"/>
  <c r="A12" i="9"/>
  <c r="B12" i="9"/>
  <c r="H92" i="8"/>
  <c r="D11" i="9" s="1"/>
  <c r="G90" i="8"/>
  <c r="G88" i="8"/>
  <c r="G86" i="8"/>
  <c r="G84" i="8"/>
  <c r="G82" i="8"/>
  <c r="G80" i="8"/>
  <c r="G78" i="8"/>
  <c r="G76" i="8"/>
  <c r="G74" i="8"/>
  <c r="G72" i="8"/>
  <c r="G70" i="8"/>
  <c r="G68" i="8"/>
  <c r="G66" i="8"/>
  <c r="G64" i="8"/>
  <c r="G62" i="8"/>
  <c r="G60" i="8"/>
  <c r="G58" i="8"/>
  <c r="G56" i="8"/>
  <c r="G54" i="8"/>
  <c r="G52" i="8"/>
  <c r="G50" i="8"/>
  <c r="G48" i="8"/>
  <c r="G46" i="8"/>
  <c r="A11" i="9"/>
  <c r="B11" i="9"/>
  <c r="D10" i="9"/>
  <c r="H42" i="8"/>
  <c r="G40" i="8"/>
  <c r="G38" i="8"/>
  <c r="G36" i="8"/>
  <c r="G34" i="8"/>
  <c r="G32" i="8"/>
  <c r="G42" i="8" s="1"/>
  <c r="C10" i="9" s="1"/>
  <c r="A10" i="9"/>
  <c r="B10" i="9"/>
  <c r="H28" i="8"/>
  <c r="H748" i="8" s="1"/>
  <c r="G26" i="8"/>
  <c r="G24" i="8"/>
  <c r="G22" i="8"/>
  <c r="G20" i="8"/>
  <c r="G18" i="8"/>
  <c r="G16" i="8"/>
  <c r="G14" i="8"/>
  <c r="G12" i="8"/>
  <c r="G10" i="8"/>
  <c r="G8" i="8"/>
  <c r="G28" i="8" s="1"/>
  <c r="C9" i="9" s="1"/>
  <c r="A9" i="9"/>
  <c r="B9" i="9"/>
  <c r="B4" i="9"/>
  <c r="B5" i="9"/>
  <c r="A5" i="10"/>
  <c r="C10" i="10"/>
  <c r="C11" i="10"/>
  <c r="D49" i="9" l="1"/>
  <c r="C22" i="10"/>
  <c r="D9" i="9"/>
  <c r="G92" i="8"/>
  <c r="C11" i="9" s="1"/>
  <c r="G158" i="8"/>
  <c r="C17" i="9" s="1"/>
  <c r="G188" i="8"/>
  <c r="C18" i="9" s="1"/>
  <c r="G346" i="8"/>
  <c r="C25" i="9" s="1"/>
  <c r="G378" i="8"/>
  <c r="C28" i="9" s="1"/>
  <c r="G400" i="8"/>
  <c r="C29" i="9" s="1"/>
  <c r="G436" i="8"/>
  <c r="C31" i="9" s="1"/>
  <c r="G514" i="8"/>
  <c r="C33" i="9" s="1"/>
  <c r="G524" i="8"/>
  <c r="C34" i="9" s="1"/>
  <c r="G686" i="8"/>
  <c r="C39" i="9" s="1"/>
  <c r="G704" i="8"/>
  <c r="C40" i="9" s="1"/>
  <c r="G548" i="8"/>
  <c r="C35" i="9" s="1"/>
  <c r="G268" i="8"/>
  <c r="C22" i="9"/>
  <c r="G745" i="8" l="1"/>
  <c r="C19" i="10"/>
  <c r="C46" i="9"/>
  <c r="E745" i="8"/>
  <c r="E746" i="8" s="1"/>
  <c r="G746" i="8" l="1"/>
  <c r="G748" i="8" s="1"/>
  <c r="C21" i="10"/>
  <c r="C18" i="10" s="1"/>
  <c r="C47" i="9"/>
  <c r="C49" i="9" s="1"/>
  <c r="E748" i="8"/>
</calcChain>
</file>

<file path=xl/sharedStrings.xml><?xml version="1.0" encoding="utf-8"?>
<sst xmlns="http://schemas.openxmlformats.org/spreadsheetml/2006/main" count="1348" uniqueCount="814">
  <si>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</si>
  <si>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</si>
  <si>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</si>
  <si>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</si>
  <si>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</si>
  <si>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</si>
  <si>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</si>
  <si>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</si>
  <si>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</si>
  <si>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>Celkem tun</t>
  </si>
  <si>
    <t xml:space="preserve">                                          R E K A P I T U L A C E</t>
  </si>
  <si>
    <t xml:space="preserve">                    S T A V E B N Í C H   P R A C Í   A   D O D Á V E K</t>
  </si>
  <si>
    <t>Stavba :</t>
  </si>
  <si>
    <t>Objekt :</t>
  </si>
  <si>
    <t>Číslo</t>
  </si>
  <si>
    <t>Název stavebního oddílu</t>
  </si>
  <si>
    <t>Nabídková cena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</si>
  <si>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</si>
  <si>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</si>
  <si>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</si>
  <si>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</si>
  <si>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</si>
  <si>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</si>
  <si>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 xml:space="preserve">JKSO :           </t>
  </si>
  <si>
    <t>Cena včetně DPH :</t>
  </si>
  <si>
    <t>Hmotnost :</t>
  </si>
  <si>
    <t>Zpracoval:</t>
  </si>
  <si>
    <t>Dne:</t>
  </si>
  <si>
    <t>Stavba:</t>
  </si>
  <si>
    <t>Objekt:</t>
  </si>
  <si>
    <t>Středisko:</t>
  </si>
  <si>
    <t>Kč</t>
  </si>
  <si>
    <t>T</t>
  </si>
  <si>
    <t>Cena bez DPH:</t>
  </si>
  <si>
    <t xml:space="preserve">2516 - OÚ Cetenov                              </t>
  </si>
  <si>
    <t xml:space="preserve">25160001 - Stavební úpravy OÚ Cetenov              </t>
  </si>
  <si>
    <t xml:space="preserve">                                        </t>
  </si>
  <si>
    <t xml:space="preserve">ZEMNI PRACE STAVEBNI                    </t>
  </si>
  <si>
    <t>C12220-1101</t>
  </si>
  <si>
    <t xml:space="preserve">Odkop.a prokop.nezap.hor.3              </t>
  </si>
  <si>
    <t xml:space="preserve">m3  </t>
  </si>
  <si>
    <t xml:space="preserve">do 100 m3 strojne vc.prejezdu           </t>
  </si>
  <si>
    <t>C13220-1101</t>
  </si>
  <si>
    <t xml:space="preserve">Hlb rýh 60cm horn 3 100m3               </t>
  </si>
  <si>
    <t xml:space="preserve">Rýhy do 60cm hor-3 ručně                </t>
  </si>
  <si>
    <t xml:space="preserve">do 100m3 vnitřní kanalizace             </t>
  </si>
  <si>
    <t>C16710-1101</t>
  </si>
  <si>
    <t xml:space="preserve">Nakládání výkopku do 100m3 hor.1-4      </t>
  </si>
  <si>
    <t>C16270-1105</t>
  </si>
  <si>
    <t xml:space="preserve">Vodorovné přem.výkopku do 10000m1-4     </t>
  </si>
  <si>
    <t>C17120-1201</t>
  </si>
  <si>
    <t xml:space="preserve">Uložení sypaniny na skládku             </t>
  </si>
  <si>
    <t>C17120-1999</t>
  </si>
  <si>
    <t xml:space="preserve">Poplatek za skladku                     </t>
  </si>
  <si>
    <t xml:space="preserve">t   </t>
  </si>
  <si>
    <t>C17510-1101</t>
  </si>
  <si>
    <t xml:space="preserve">Obsyp potr bez prohoz sypaniny          </t>
  </si>
  <si>
    <t xml:space="preserve">58337191   </t>
  </si>
  <si>
    <t xml:space="preserve">Štěrkopísek fr.0-32 BI                  </t>
  </si>
  <si>
    <t>C18110-1102</t>
  </si>
  <si>
    <t xml:space="preserve">Uprava plane hor.1-4                    </t>
  </si>
  <si>
    <t xml:space="preserve">m2  </t>
  </si>
  <si>
    <t xml:space="preserve">se zhutnenim strojne vc.prejezdu        </t>
  </si>
  <si>
    <t>Oddíl celkem</t>
  </si>
  <si>
    <t xml:space="preserve">ZAKLADANI                               </t>
  </si>
  <si>
    <t>C27157-1112</t>
  </si>
  <si>
    <t xml:space="preserve">Polstare pod zaklady z netrid.sterk     </t>
  </si>
  <si>
    <t xml:space="preserve">zriz.ruc.pechov.stroj.                  </t>
  </si>
  <si>
    <t>C27432-1511</t>
  </si>
  <si>
    <t xml:space="preserve">Zakl.pasy C30/37 XF1                    </t>
  </si>
  <si>
    <t xml:space="preserve">m3                                      </t>
  </si>
  <si>
    <t>C27435-1215</t>
  </si>
  <si>
    <t xml:space="preserve">Bedn zakl pasu snimatel.neroub prost    </t>
  </si>
  <si>
    <t xml:space="preserve">obednovaci desky                        </t>
  </si>
  <si>
    <t>C27435-1216</t>
  </si>
  <si>
    <t xml:space="preserve">Odbed.zakl pasu snimat neroub prost     </t>
  </si>
  <si>
    <t>C27435-2111</t>
  </si>
  <si>
    <t xml:space="preserve">Ztrac bedn zakl pasu z prken            </t>
  </si>
  <si>
    <t xml:space="preserve">prostupy                                </t>
  </si>
  <si>
    <t xml:space="preserve">SVISLE KONSTRUKCE                       </t>
  </si>
  <si>
    <t>C31023-8211</t>
  </si>
  <si>
    <t xml:space="preserve">Zazdívka ot.pl.do 1m2 cih.tl.zd.30cm    </t>
  </si>
  <si>
    <t xml:space="preserve">na MVC výtah        M125l               </t>
  </si>
  <si>
    <t xml:space="preserve">Zazdívka ot.pl.do 1m2 cih.tl.zd.45cm    </t>
  </si>
  <si>
    <t>C31023-9211</t>
  </si>
  <si>
    <t xml:space="preserve">Zazdívka ot.pl.do 4m2 tl.zdi 45cm       </t>
  </si>
  <si>
    <t>C34023-9212</t>
  </si>
  <si>
    <t xml:space="preserve">Zazdívka ot.pl.do 4m2 příč.stěny        </t>
  </si>
  <si>
    <t xml:space="preserve">tl.přes 10cm výtah  M125l               </t>
  </si>
  <si>
    <t>C31123-8218</t>
  </si>
  <si>
    <t xml:space="preserve">Zdivo z kvádr.Porotherm tl.44cm  P10    </t>
  </si>
  <si>
    <t xml:space="preserve">44x24,7x23,8cm MVC 5 sms                </t>
  </si>
  <si>
    <t>C34224-8112</t>
  </si>
  <si>
    <t xml:space="preserve">Příčky tl.11,5cm, tvár.POROTHERM P+D    </t>
  </si>
  <si>
    <t xml:space="preserve">na pero a drážku                        </t>
  </si>
  <si>
    <t xml:space="preserve">na pero a drážku-přizdívka pozednice    </t>
  </si>
  <si>
    <t>C31716-8111</t>
  </si>
  <si>
    <t xml:space="preserve">Překlad Porotherm 1000/71/115           </t>
  </si>
  <si>
    <t xml:space="preserve">ks  </t>
  </si>
  <si>
    <t>C31716-8112</t>
  </si>
  <si>
    <t xml:space="preserve">Překlad Porotherm 1250/71/115           </t>
  </si>
  <si>
    <t>C31716-8130</t>
  </si>
  <si>
    <t xml:space="preserve">Překlad Porotherm 1000/238/70           </t>
  </si>
  <si>
    <t>C31716-8131</t>
  </si>
  <si>
    <t xml:space="preserve">Překlad Porotherm 1250/238/70           </t>
  </si>
  <si>
    <t>C31716-8132</t>
  </si>
  <si>
    <t xml:space="preserve">Překlad Porotherm 1500/238/70           </t>
  </si>
  <si>
    <t>C31716-8133</t>
  </si>
  <si>
    <t xml:space="preserve">Překlad Porotherm 1750/238/70           </t>
  </si>
  <si>
    <t>C31716-8135</t>
  </si>
  <si>
    <t xml:space="preserve">Překlad Porotherm 2250/238/70           </t>
  </si>
  <si>
    <t>C31799-8114</t>
  </si>
  <si>
    <t xml:space="preserve">Izolace tepel. mezi překl. POROTHERM    </t>
  </si>
  <si>
    <t xml:space="preserve">m   </t>
  </si>
  <si>
    <t xml:space="preserve">z pěnového poplystyrénu tl. 90 mm       </t>
  </si>
  <si>
    <t>C31794-1121</t>
  </si>
  <si>
    <t xml:space="preserve">Osazování válc.nosníků i,ie,u,ue,l      </t>
  </si>
  <si>
    <t xml:space="preserve">do č.12                                 </t>
  </si>
  <si>
    <t xml:space="preserve">13380520   </t>
  </si>
  <si>
    <t xml:space="preserve">Tyc ocel i c.12 ocel 11373         *    </t>
  </si>
  <si>
    <t>C31794-1123</t>
  </si>
  <si>
    <t xml:space="preserve">Osaz.válc.nosníků i,ie,u,ue c.14-22     </t>
  </si>
  <si>
    <t xml:space="preserve">13480842   </t>
  </si>
  <si>
    <t xml:space="preserve">Ocel.nosniky heb 140mm                  </t>
  </si>
  <si>
    <t>C31723-4410</t>
  </si>
  <si>
    <t xml:space="preserve">Vyzdívka mezi nos.cih.na MC             </t>
  </si>
  <si>
    <t xml:space="preserve">výtah               M125l               </t>
  </si>
  <si>
    <t>C34624-4381</t>
  </si>
  <si>
    <t xml:space="preserve">Plentování oc.válc.nosníků cihlami      </t>
  </si>
  <si>
    <t xml:space="preserve">výšky do 20cm MVC25v          mlt 0,027 </t>
  </si>
  <si>
    <t>C34648-1121</t>
  </si>
  <si>
    <t xml:space="preserve">Zaplentování rýh,potr.ap.pod stropy     </t>
  </si>
  <si>
    <t xml:space="preserve">rabic.pletivem MCJ            mlt 0,019 </t>
  </si>
  <si>
    <t>C34624-4620</t>
  </si>
  <si>
    <t xml:space="preserve">Vencovka porotherm 8/49,7/23.8          </t>
  </si>
  <si>
    <t xml:space="preserve">mc 10                                   </t>
  </si>
  <si>
    <t xml:space="preserve">VODOROVNE KONSTRUKCE                    </t>
  </si>
  <si>
    <t>C41732-1313</t>
  </si>
  <si>
    <t xml:space="preserve">Ztuž.pásy a věnce ŽB C16/20             </t>
  </si>
  <si>
    <t xml:space="preserve">v.do 30cm                               </t>
  </si>
  <si>
    <t>C41735-1115</t>
  </si>
  <si>
    <t xml:space="preserve">Bedneni ztuz.pasu z prken.              </t>
  </si>
  <si>
    <t>C41735-1116</t>
  </si>
  <si>
    <t xml:space="preserve">Odbed.ztuz pasu z prken                 </t>
  </si>
  <si>
    <t>C41736-1721</t>
  </si>
  <si>
    <t xml:space="preserve">Vyztuz ztuz pasu                        </t>
  </si>
  <si>
    <t xml:space="preserve">oc 10425 a                              </t>
  </si>
  <si>
    <t>C41323-2211</t>
  </si>
  <si>
    <t xml:space="preserve">Zazdívka hlav válc.nosníku výšky        </t>
  </si>
  <si>
    <t xml:space="preserve">do 15cm výtah       M125l               </t>
  </si>
  <si>
    <t xml:space="preserve">KOMUNIKACE                              </t>
  </si>
  <si>
    <t xml:space="preserve">U8-82250   </t>
  </si>
  <si>
    <t xml:space="preserve">Chodník vč.zem.prací a obrubníků        </t>
  </si>
  <si>
    <t xml:space="preserve">z dlaždic betonových vč.podkladů        </t>
  </si>
  <si>
    <t xml:space="preserve">POTRUBI                                 </t>
  </si>
  <si>
    <t xml:space="preserve">U1-18      </t>
  </si>
  <si>
    <t xml:space="preserve">Kanal.přípjoka PVC 150mm                </t>
  </si>
  <si>
    <t xml:space="preserve">vč.zemních prací                        </t>
  </si>
  <si>
    <t>C81731-4111</t>
  </si>
  <si>
    <t xml:space="preserve">Montaz beton.utesu s hrdlem dn 150      </t>
  </si>
  <si>
    <t xml:space="preserve">na potr.bet.-napojeni do stáv.jímky     </t>
  </si>
  <si>
    <t xml:space="preserve">ZDI PODPERNE A VOLNE                    </t>
  </si>
  <si>
    <t>C76316-4631</t>
  </si>
  <si>
    <t xml:space="preserve">Obklad SDK, k. kov.,tvar U, š. 1,2m     </t>
  </si>
  <si>
    <t xml:space="preserve">opl.d.standardní A tl. 12,5mm           </t>
  </si>
  <si>
    <t>R76713-9994</t>
  </si>
  <si>
    <t xml:space="preserve">Podhl.zav.1x skd-B12.5 1x ocel.kce.     </t>
  </si>
  <si>
    <t xml:space="preserve">Podhl.zav.1x skd-BI12.5 1x ocel.kce.    </t>
  </si>
  <si>
    <t>R76713-9999</t>
  </si>
  <si>
    <t xml:space="preserve">Příč.100 1x skd-B12,5 1x ocel.kce.      </t>
  </si>
  <si>
    <t xml:space="preserve">1xORSIL 5cm                             </t>
  </si>
  <si>
    <t xml:space="preserve">PODKLADNI A VEDLEJSI KONSTRUKC          </t>
  </si>
  <si>
    <t>C45157-3111</t>
  </si>
  <si>
    <t xml:space="preserve">Loze pod potrubi,stoky,drob.objekty     </t>
  </si>
  <si>
    <t xml:space="preserve">z pisku a sterkopisku v otevr.vyk.      </t>
  </si>
  <si>
    <t xml:space="preserve">UPRAVY POVRCHU VNITRNI                  </t>
  </si>
  <si>
    <t>C61099-1111</t>
  </si>
  <si>
    <t xml:space="preserve">Zakryv.vnitr.otvoru predm.a konstr.     </t>
  </si>
  <si>
    <t xml:space="preserve">pred nastr.plast.m.                     </t>
  </si>
  <si>
    <t>C61142-5531</t>
  </si>
  <si>
    <t xml:space="preserve">Zaomít.rýh ve stropu MV omit.stukova    </t>
  </si>
  <si>
    <t xml:space="preserve">šíř.do 15 cm výtah  M125l               </t>
  </si>
  <si>
    <t>C61142-5731</t>
  </si>
  <si>
    <t xml:space="preserve">Zaomít.rýh ve stropu omít.štukovo.mv    </t>
  </si>
  <si>
    <t xml:space="preserve">přes 30 cm výtah    M125l               </t>
  </si>
  <si>
    <t>C61247-3181</t>
  </si>
  <si>
    <t xml:space="preserve">Vni om such sm zdiva hladká             </t>
  </si>
  <si>
    <t>C61247-3182</t>
  </si>
  <si>
    <t xml:space="preserve">Vni om such sm zdiva štuková            </t>
  </si>
  <si>
    <t>C61242-5931</t>
  </si>
  <si>
    <t xml:space="preserve">Omitka vnitr.osteni s.15 cm mvc 10      </t>
  </si>
  <si>
    <t xml:space="preserve">stukova vytah       m125l               </t>
  </si>
  <si>
    <t>C61242-3531</t>
  </si>
  <si>
    <t xml:space="preserve">Zaom.rýh ve stěnách MVC 10 š.15 cm      </t>
  </si>
  <si>
    <t xml:space="preserve">štuková výtah       M125l               </t>
  </si>
  <si>
    <t>C61242-3731</t>
  </si>
  <si>
    <t xml:space="preserve">Zaom.rýh ve stěnách MV4 š.přes 30 cm    </t>
  </si>
  <si>
    <t xml:space="preserve">UPRAVY POVRCHU VNEJSI                   </t>
  </si>
  <si>
    <t>C62099-1121</t>
  </si>
  <si>
    <t xml:space="preserve">Zakr.vněj.otv.zábr.předm.oplech.        </t>
  </si>
  <si>
    <t xml:space="preserve">před nástřikem leš.                     </t>
  </si>
  <si>
    <t>C95394-1121</t>
  </si>
  <si>
    <t xml:space="preserve">Osazeni list do omitky                  </t>
  </si>
  <si>
    <t xml:space="preserve">553        </t>
  </si>
  <si>
    <t xml:space="preserve">Lista rohovnikova                       </t>
  </si>
  <si>
    <t xml:space="preserve">55300135   </t>
  </si>
  <si>
    <t xml:space="preserve">Lišta s okapnicí                        </t>
  </si>
  <si>
    <t xml:space="preserve">55300134   </t>
  </si>
  <si>
    <t xml:space="preserve">Lišta APU                               </t>
  </si>
  <si>
    <t xml:space="preserve">55300128   </t>
  </si>
  <si>
    <t xml:space="preserve">Dilatační profil                        </t>
  </si>
  <si>
    <t>C62242-1131</t>
  </si>
  <si>
    <t xml:space="preserve">Vněj.omít.stěn MVC hladká               </t>
  </si>
  <si>
    <t xml:space="preserve">sl.II obč.prům.               mlt 0,021 </t>
  </si>
  <si>
    <t>C62242-5921</t>
  </si>
  <si>
    <t xml:space="preserve">Omitka vnejsi osteni s.15 mvc 25        </t>
  </si>
  <si>
    <t xml:space="preserve">hladka vytah        m125l               </t>
  </si>
  <si>
    <t>C62248-1118</t>
  </si>
  <si>
    <t xml:space="preserve">Potažení sklovláknitým pletivem         </t>
  </si>
  <si>
    <t xml:space="preserve">vněj.stěn vtlač.do tmele                </t>
  </si>
  <si>
    <t>C62247-1121</t>
  </si>
  <si>
    <t xml:space="preserve">Úprava vněj.stěn BAUMIT                 </t>
  </si>
  <si>
    <t xml:space="preserve">mozaiková omítka vč.penetrace           </t>
  </si>
  <si>
    <t>C62047-1812</t>
  </si>
  <si>
    <t xml:space="preserve">Penetrační nátěr pro vnější omítky      </t>
  </si>
  <si>
    <t xml:space="preserve">silikátový                              </t>
  </si>
  <si>
    <t>C62047-1222</t>
  </si>
  <si>
    <t xml:space="preserve">Omítka vnější silikátová                </t>
  </si>
  <si>
    <t xml:space="preserve">zatřená tl. 1,5 mm                      </t>
  </si>
  <si>
    <t xml:space="preserve">PODLAHY                                 </t>
  </si>
  <si>
    <t>C63131-2711</t>
  </si>
  <si>
    <t xml:space="preserve">Beton.maz.tl.5-8cm C20/25 XC1           </t>
  </si>
  <si>
    <t xml:space="preserve">dřev.hlaz.měkká výt           bet 1,000 </t>
  </si>
  <si>
    <t>C63131-9171</t>
  </si>
  <si>
    <t xml:space="preserve">Přir.za strž.latí bet.maz.před vlož.    </t>
  </si>
  <si>
    <t xml:space="preserve">vyzt.do tl.8 cm                         </t>
  </si>
  <si>
    <t>C63131-3611</t>
  </si>
  <si>
    <t xml:space="preserve">Bet.maz.tl.8-12cm C16/20 XC1 ruč.hut    </t>
  </si>
  <si>
    <t>C63131-9173</t>
  </si>
  <si>
    <t xml:space="preserve">vyzt.do tl.12cm                         </t>
  </si>
  <si>
    <t>C63131-5711</t>
  </si>
  <si>
    <t xml:space="preserve">Mazanina 24 cm C20/25 XC1               </t>
  </si>
  <si>
    <t>C63131-9175</t>
  </si>
  <si>
    <t xml:space="preserve">vyzt.do tl.24 cm                        </t>
  </si>
  <si>
    <t>C63131-2141</t>
  </si>
  <si>
    <t xml:space="preserve">Doplneni mazaniny bet ryhy              </t>
  </si>
  <si>
    <t xml:space="preserve">vyt. kol.                               </t>
  </si>
  <si>
    <t>C63136-2021</t>
  </si>
  <si>
    <t xml:space="preserve">Výztuž mazanin-svařovaná síť KARI       </t>
  </si>
  <si>
    <t xml:space="preserve">rozměr 3x2m                             </t>
  </si>
  <si>
    <t>C63135-1101</t>
  </si>
  <si>
    <t xml:space="preserve">Bedneni sten ryh a otvoru podlah        </t>
  </si>
  <si>
    <t xml:space="preserve">z prken                                 </t>
  </si>
  <si>
    <t>C63135-1102</t>
  </si>
  <si>
    <t xml:space="preserve">Odbedneni sten ryh a otvoru podlah      </t>
  </si>
  <si>
    <t>C63157-1003</t>
  </si>
  <si>
    <t xml:space="preserve">Násyp ze štěrkopísku netříděného        </t>
  </si>
  <si>
    <t xml:space="preserve">výtahem                                 </t>
  </si>
  <si>
    <t>C63245-0124</t>
  </si>
  <si>
    <t xml:space="preserve">Vyr.potěr cement.na štíty,parapety      </t>
  </si>
  <si>
    <t xml:space="preserve">v pásu tl.do 5cm dřev.hlad.- suchá směs </t>
  </si>
  <si>
    <t xml:space="preserve">VYPLNE OTVORU                           </t>
  </si>
  <si>
    <t>C64295-2110</t>
  </si>
  <si>
    <t xml:space="preserve">Osazeni zarubni dveri,dreven.hoblov.    </t>
  </si>
  <si>
    <t xml:space="preserve">do 2,5m2 pri zdeni                      </t>
  </si>
  <si>
    <t>C64295-2220</t>
  </si>
  <si>
    <t xml:space="preserve">Osazení zárubní dveří,dřev.hoblov.      </t>
  </si>
  <si>
    <t xml:space="preserve">do 4m2 při zdění                        </t>
  </si>
  <si>
    <t>C76668-2111</t>
  </si>
  <si>
    <t xml:space="preserve">Mtž zárubní dřevěných,plast.,lamino     </t>
  </si>
  <si>
    <t xml:space="preserve">obložkových,1 křídl., tl.stěny do 17cm  </t>
  </si>
  <si>
    <t xml:space="preserve">61196461   </t>
  </si>
  <si>
    <t xml:space="preserve">Zarub.oblozk.s.60 tl.15                 </t>
  </si>
  <si>
    <t xml:space="preserve">61196481   </t>
  </si>
  <si>
    <t xml:space="preserve">Zarub.oblozk.s.80 tl.15                 </t>
  </si>
  <si>
    <t xml:space="preserve">61196491   </t>
  </si>
  <si>
    <t xml:space="preserve">Zarub.oblozk.s.90 tl.15                 </t>
  </si>
  <si>
    <t>C64895-2421</t>
  </si>
  <si>
    <t xml:space="preserve">Osazení parapetních desek dřevěných     </t>
  </si>
  <si>
    <t xml:space="preserve">š.do 50cm                               </t>
  </si>
  <si>
    <t xml:space="preserve">61191108   </t>
  </si>
  <si>
    <t xml:space="preserve">Desky parapet.s.25cm                    </t>
  </si>
  <si>
    <t xml:space="preserve">LESENI                                  </t>
  </si>
  <si>
    <t>C94194-1031</t>
  </si>
  <si>
    <t xml:space="preserve">Lešení lehké prac.v.do 10m montáž       </t>
  </si>
  <si>
    <t xml:space="preserve">š.podlahy 0,8-1m                        </t>
  </si>
  <si>
    <t>C94194-1191</t>
  </si>
  <si>
    <t xml:space="preserve">Nájem za každý měsíc použ.lešení        </t>
  </si>
  <si>
    <t xml:space="preserve">k ceně 94194-1031                       </t>
  </si>
  <si>
    <t>C94194-1831</t>
  </si>
  <si>
    <t xml:space="preserve">Lešení lehké prac.v.do 10m demontáž     </t>
  </si>
  <si>
    <t>C94195-5001</t>
  </si>
  <si>
    <t xml:space="preserve">Lehké lešení kozové v.do 1,2m           </t>
  </si>
  <si>
    <t xml:space="preserve">montáž a demontáž                       </t>
  </si>
  <si>
    <t xml:space="preserve">DOKONCUJICI KONSTRUKCE A PRACE          </t>
  </si>
  <si>
    <t>C95290-1111</t>
  </si>
  <si>
    <t xml:space="preserve">Vycisteni budov byt.a obcan.vystavby    </t>
  </si>
  <si>
    <t xml:space="preserve">v.podlazi do 4m                         </t>
  </si>
  <si>
    <t>C95394-3111</t>
  </si>
  <si>
    <t xml:space="preserve">Osazení ost.výrobků do zdiva dodat.     </t>
  </si>
  <si>
    <t xml:space="preserve">do 1kg/ks,bez dod. I                    </t>
  </si>
  <si>
    <t>C95394-3121</t>
  </si>
  <si>
    <t xml:space="preserve">Osazeni ost.vyrobku do betonu           </t>
  </si>
  <si>
    <t xml:space="preserve">do 1kg/ks,bez dod.                      </t>
  </si>
  <si>
    <t xml:space="preserve">Kotvy M16                               </t>
  </si>
  <si>
    <t xml:space="preserve">kotveni pozednice a vaznice             </t>
  </si>
  <si>
    <t xml:space="preserve">27323955   </t>
  </si>
  <si>
    <t xml:space="preserve">Tmel tesnici hilti hit hy-150           </t>
  </si>
  <si>
    <t>C95394-2526</t>
  </si>
  <si>
    <t xml:space="preserve">Osazeni podper nasten.skrinek dodat.    </t>
  </si>
  <si>
    <t xml:space="preserve">s dodanim                               </t>
  </si>
  <si>
    <t xml:space="preserve">99900033   </t>
  </si>
  <si>
    <t xml:space="preserve">Hasici pristroje                        </t>
  </si>
  <si>
    <t>C72117-1107</t>
  </si>
  <si>
    <t xml:space="preserve">Potrubí z novodurových trub 75x1,8      </t>
  </si>
  <si>
    <t xml:space="preserve">chránička                               </t>
  </si>
  <si>
    <t xml:space="preserve">BOURANI                                 </t>
  </si>
  <si>
    <t>C96203-1132</t>
  </si>
  <si>
    <t xml:space="preserve">Bourani pricek tl.10cm z cih.plnych     </t>
  </si>
  <si>
    <t xml:space="preserve">rucne                                   </t>
  </si>
  <si>
    <t>C96203-1133</t>
  </si>
  <si>
    <t xml:space="preserve">Bourani pricek tl.15cm z cih.plnych     </t>
  </si>
  <si>
    <t>C96203-2231</t>
  </si>
  <si>
    <t xml:space="preserve">Bourani zdiva z cihel mvc pres 4m2      </t>
  </si>
  <si>
    <t>C96208-1131</t>
  </si>
  <si>
    <t xml:space="preserve">Bourani ze sklen.tvarnic                </t>
  </si>
  <si>
    <t xml:space="preserve">okna tl.do 10cm rucne                   </t>
  </si>
  <si>
    <t>C96208-4131</t>
  </si>
  <si>
    <t xml:space="preserve">Bourani pricek desk.a sadrovych         </t>
  </si>
  <si>
    <t xml:space="preserve">tl.do 12cm rucne                        </t>
  </si>
  <si>
    <t>C96203-2631</t>
  </si>
  <si>
    <t xml:space="preserve">Bourani zdiva kominu mvc nad strech.    </t>
  </si>
  <si>
    <t>C96703-1132</t>
  </si>
  <si>
    <t xml:space="preserve">Prisekani rov.osteni ve zd.cih.mvc      </t>
  </si>
  <si>
    <t xml:space="preserve">pl.do 1m2 rucne                         </t>
  </si>
  <si>
    <t>C96703-1732</t>
  </si>
  <si>
    <t xml:space="preserve">Prisekani plosne zd.cih.mvc             </t>
  </si>
  <si>
    <t xml:space="preserve">tl.do 10cm rucne                        </t>
  </si>
  <si>
    <t>C96806-1112</t>
  </si>
  <si>
    <t xml:space="preserve">Vyveseni drev.kridel oken               </t>
  </si>
  <si>
    <t xml:space="preserve">do 1,5m2 rucne                          </t>
  </si>
  <si>
    <t>C96806-1125</t>
  </si>
  <si>
    <t xml:space="preserve">Vyveseni kridel dveri do 2m2            </t>
  </si>
  <si>
    <t>C96806-2354</t>
  </si>
  <si>
    <t xml:space="preserve">Vybourani drev.ramu ok.dvoj.            </t>
  </si>
  <si>
    <t xml:space="preserve">do 1m2 rucne                            </t>
  </si>
  <si>
    <t>C96807-2455</t>
  </si>
  <si>
    <t xml:space="preserve">Vybourani kov.dver.zarubni do 2m2       </t>
  </si>
  <si>
    <t xml:space="preserve">tl.15cm rucne                           </t>
  </si>
  <si>
    <t>C76666-2811</t>
  </si>
  <si>
    <t xml:space="preserve">Dmt prahu dveri jednokridlovych         </t>
  </si>
  <si>
    <t>C76669-4111</t>
  </si>
  <si>
    <t xml:space="preserve">Dmtz parap.desek                        </t>
  </si>
  <si>
    <t xml:space="preserve">s.do 30cm                               </t>
  </si>
  <si>
    <t>C97103-3451</t>
  </si>
  <si>
    <t xml:space="preserve">Vybourání otvoru ve zdivu do 0,25m2     </t>
  </si>
  <si>
    <t xml:space="preserve">tl.45cm ručně pro I překlady            </t>
  </si>
  <si>
    <t>C97103-3651</t>
  </si>
  <si>
    <t xml:space="preserve">Vybourání otvoru ve zdivu do 4 m2       </t>
  </si>
  <si>
    <t xml:space="preserve">tl.60cm ručně                           </t>
  </si>
  <si>
    <t>C97104-2361</t>
  </si>
  <si>
    <t xml:space="preserve">Vybourání otvoru v bet.základu          </t>
  </si>
  <si>
    <t xml:space="preserve">tl.60cm pl.0,09m2 př.vrt.               </t>
  </si>
  <si>
    <t>C97303-1325</t>
  </si>
  <si>
    <t xml:space="preserve">Vysekani zdi cih.vapc.kapes-0,10m2      </t>
  </si>
  <si>
    <t xml:space="preserve">hl.do 30cm-cih.obyc.ruc.                </t>
  </si>
  <si>
    <t>C97303-1813</t>
  </si>
  <si>
    <t xml:space="preserve">Vysek kapes pro zavaz pric.zdi cih.     </t>
  </si>
  <si>
    <t xml:space="preserve">pricek tl.do 15cm ruc.                  </t>
  </si>
  <si>
    <t>C97303-1825</t>
  </si>
  <si>
    <t xml:space="preserve">Vysek kapes pro zavaza zdi cihelne.     </t>
  </si>
  <si>
    <t xml:space="preserve">zdi tl.do 45cm ruc.                     </t>
  </si>
  <si>
    <t>C97404-2564</t>
  </si>
  <si>
    <t xml:space="preserve">Vysek.rýh v bet.dlažbě hl.15cm a š.     </t>
  </si>
  <si>
    <t xml:space="preserve">do 15cm ruč.                            </t>
  </si>
  <si>
    <t>C97801-3191</t>
  </si>
  <si>
    <t xml:space="preserve">Otluceni om.vnitr.sten mv               </t>
  </si>
  <si>
    <t xml:space="preserve">mvc do 100 proc.rucne                   </t>
  </si>
  <si>
    <t>C97801-5291</t>
  </si>
  <si>
    <t xml:space="preserve">Otluceni om.vnejsich mv-mvc i-iv        </t>
  </si>
  <si>
    <t xml:space="preserve">do 100proc.rucne                        </t>
  </si>
  <si>
    <t>C97901-1111</t>
  </si>
  <si>
    <t xml:space="preserve">Svisla dopr.suti za prve podlazi        </t>
  </si>
  <si>
    <t xml:space="preserve">preh.do skluzu bez v.dopr.              </t>
  </si>
  <si>
    <t>C97908-1111</t>
  </si>
  <si>
    <t xml:space="preserve">Odvoz suti na skladku do 1km auty       </t>
  </si>
  <si>
    <t>C97908-1121</t>
  </si>
  <si>
    <t xml:space="preserve">Odvoz suti na skladku za dalsi 1km      </t>
  </si>
  <si>
    <t xml:space="preserve">Poplatek za skladku suť                 </t>
  </si>
  <si>
    <t xml:space="preserve">Poplatek za skladku krytina             </t>
  </si>
  <si>
    <t>C97908-2111</t>
  </si>
  <si>
    <t xml:space="preserve">Vnitrostav.doprava suti,hmot do 10m     </t>
  </si>
  <si>
    <t xml:space="preserve">koleckem s naloz.a vyloz.               </t>
  </si>
  <si>
    <t>C97908-2121</t>
  </si>
  <si>
    <t xml:space="preserve">Vnitrostav.dopr.suti,hmot za kd.5m      </t>
  </si>
  <si>
    <t xml:space="preserve">koleckem                                </t>
  </si>
  <si>
    <t>C97504-3121</t>
  </si>
  <si>
    <t xml:space="preserve">Jednor.podchycení stropu do v.3,5m      </t>
  </si>
  <si>
    <t xml:space="preserve">do 1000kg/m                             </t>
  </si>
  <si>
    <t xml:space="preserve">DEMOLICE                                </t>
  </si>
  <si>
    <t>C98101-1111</t>
  </si>
  <si>
    <t xml:space="preserve">Demolice budov postupným rozebíráním    </t>
  </si>
  <si>
    <t xml:space="preserve">dřevěných lehkých                       </t>
  </si>
  <si>
    <t>C98101-1314</t>
  </si>
  <si>
    <t xml:space="preserve">Demolice budov z cihel,kamen,tvárnic    </t>
  </si>
  <si>
    <t xml:space="preserve">na MV s pod.do 25% ručně                </t>
  </si>
  <si>
    <t xml:space="preserve">PRESUN HMOT                             </t>
  </si>
  <si>
    <t>C99801-1001</t>
  </si>
  <si>
    <t xml:space="preserve">Pres.bez.stav.prace-budovy v.6m         </t>
  </si>
  <si>
    <t xml:space="preserve">kci.zdena,kovova                        </t>
  </si>
  <si>
    <t xml:space="preserve">IZOLACE PROTI VODE A VLHKOSTI           </t>
  </si>
  <si>
    <t>C71113-1101</t>
  </si>
  <si>
    <t xml:space="preserve">Izol.zemni vlhkosti pasy na sucho       </t>
  </si>
  <si>
    <t xml:space="preserve">v aip nebo tkaniny-pod pozednici        </t>
  </si>
  <si>
    <t xml:space="preserve">62811130   </t>
  </si>
  <si>
    <t xml:space="preserve">Pás asfaltovaný A 400/H                 </t>
  </si>
  <si>
    <t>C71111-1001</t>
  </si>
  <si>
    <t xml:space="preserve">Izol.proti zem.vlhkosti za studena      </t>
  </si>
  <si>
    <t xml:space="preserve">v nater penetracni                      </t>
  </si>
  <si>
    <t xml:space="preserve">11163156   </t>
  </si>
  <si>
    <t xml:space="preserve">Lak alp s        sudy                   </t>
  </si>
  <si>
    <t>C71114-1559</t>
  </si>
  <si>
    <t xml:space="preserve">Izol.zemni vlhkosti pasy pritavenim     </t>
  </si>
  <si>
    <t xml:space="preserve">v naip                                  </t>
  </si>
  <si>
    <t xml:space="preserve">62832128   </t>
  </si>
  <si>
    <t xml:space="preserve">Lepenka glastek 40 spec.mineral         </t>
  </si>
  <si>
    <t>C99871-1101</t>
  </si>
  <si>
    <t xml:space="preserve">Presun hmot izolace   do v. 6m          </t>
  </si>
  <si>
    <t>nosenim                                s</t>
  </si>
  <si>
    <t xml:space="preserve">POVLAKOVE KRYTINY                       </t>
  </si>
  <si>
    <t>C76590-1131</t>
  </si>
  <si>
    <t xml:space="preserve">Zakrytí šikmých střech podstř. folií    </t>
  </si>
  <si>
    <t xml:space="preserve">Tyvek metal                             </t>
  </si>
  <si>
    <t>C99871-2101</t>
  </si>
  <si>
    <t xml:space="preserve">Přes.povlak.krytina-obj.do 6m           </t>
  </si>
  <si>
    <t xml:space="preserve">IZOLACE TEPELNE                         </t>
  </si>
  <si>
    <t>C71311-1121</t>
  </si>
  <si>
    <t xml:space="preserve">Mtž.tep.iz.stropu spodem dvouvrst.      </t>
  </si>
  <si>
    <t xml:space="preserve">v.drát.desky,pásy,roh.výt.              </t>
  </si>
  <si>
    <t xml:space="preserve">63151482   </t>
  </si>
  <si>
    <t xml:space="preserve">Rockwool rockmin 100 mm                 </t>
  </si>
  <si>
    <t>C76590-1238</t>
  </si>
  <si>
    <t xml:space="preserve">Parotěs. zábrana                        </t>
  </si>
  <si>
    <t xml:space="preserve">Jutafol A Al 170                        </t>
  </si>
  <si>
    <t>C71312-1121</t>
  </si>
  <si>
    <t xml:space="preserve">Mtž.tep.iz.podlah 2 vrst.na sucho       </t>
  </si>
  <si>
    <t xml:space="preserve">pásy,desky,rohože-výtah                 </t>
  </si>
  <si>
    <t xml:space="preserve">28375776   </t>
  </si>
  <si>
    <t xml:space="preserve">Polystyren EPS 100 Z tl.50 mm           </t>
  </si>
  <si>
    <t>C71313-1121</t>
  </si>
  <si>
    <t xml:space="preserve">Mtz.tep.iz.sten-pasy,desky,rohoze       </t>
  </si>
  <si>
    <t xml:space="preserve">prich.draty a zavlac.vyt.               </t>
  </si>
  <si>
    <t>28372353000</t>
  </si>
  <si>
    <t xml:space="preserve">Deska polystyren EPS 70 Z               </t>
  </si>
  <si>
    <t xml:space="preserve">tl.80 mm do věnce                       </t>
  </si>
  <si>
    <t>C71319-1125</t>
  </si>
  <si>
    <t xml:space="preserve">Iz.tep.podlah,stropu,strech vrchem      </t>
  </si>
  <si>
    <t xml:space="preserve">prekryt.folii pe                        </t>
  </si>
  <si>
    <t>C99871-3101</t>
  </si>
  <si>
    <t xml:space="preserve">Přes.izol.tepelné-obj.do 6m             </t>
  </si>
  <si>
    <t xml:space="preserve">INSTALACE VODY, PLYNU A KANALIZACE      </t>
  </si>
  <si>
    <t xml:space="preserve">C0950      </t>
  </si>
  <si>
    <t xml:space="preserve">Zednické výpomoce ZTI                   </t>
  </si>
  <si>
    <t xml:space="preserve">hod </t>
  </si>
  <si>
    <t xml:space="preserve">VNITRNI KANALIZACE                      </t>
  </si>
  <si>
    <t>C72114-0905</t>
  </si>
  <si>
    <t xml:space="preserve">Vsazení odbočky do lit.potr.DN 100      </t>
  </si>
  <si>
    <t>C72117-3401</t>
  </si>
  <si>
    <t xml:space="preserve">Potrubí z PVC KG Systém                 </t>
  </si>
  <si>
    <t xml:space="preserve">ležaté hrdlové DN 100,tl. 3,0 mm        </t>
  </si>
  <si>
    <t>C72117-3402</t>
  </si>
  <si>
    <t xml:space="preserve">ležaté hrdlové DN 125,tl. 3,0 mm        </t>
  </si>
  <si>
    <t>C72117-4022</t>
  </si>
  <si>
    <t xml:space="preserve">Potrubí z PP HT Systém                  </t>
  </si>
  <si>
    <t xml:space="preserve">odpadní hrdlové DN 40                   </t>
  </si>
  <si>
    <t>C72117-4023</t>
  </si>
  <si>
    <t xml:space="preserve">odpadní hrdlové DN 50                   </t>
  </si>
  <si>
    <t>C72117-4025</t>
  </si>
  <si>
    <t xml:space="preserve">odpadní hrdlové DN 100                  </t>
  </si>
  <si>
    <t>C72119-4104</t>
  </si>
  <si>
    <t xml:space="preserve">Vyvedení odpad.výpustek 40x1,8          </t>
  </si>
  <si>
    <t xml:space="preserve">ostatní                                 </t>
  </si>
  <si>
    <t>C72119-4105</t>
  </si>
  <si>
    <t xml:space="preserve">Vyvedeni odpad.vypustek 50x1,8          </t>
  </si>
  <si>
    <t xml:space="preserve">ostatni                                 </t>
  </si>
  <si>
    <t>C72119-4109</t>
  </si>
  <si>
    <t xml:space="preserve">Vyvedeni odpad.vypustek 110x2,3         </t>
  </si>
  <si>
    <t>C72124-2115</t>
  </si>
  <si>
    <t xml:space="preserve">Lapace stres splav plast. dn100         </t>
  </si>
  <si>
    <t xml:space="preserve">hl 600                                  </t>
  </si>
  <si>
    <t>C72586-0156</t>
  </si>
  <si>
    <t xml:space="preserve">Zapach.uzaverka hl 400                  </t>
  </si>
  <si>
    <t>C72129-0111</t>
  </si>
  <si>
    <t xml:space="preserve">Proved.zkousky tes.kanal.vodou          </t>
  </si>
  <si>
    <t xml:space="preserve">do dn 125                               </t>
  </si>
  <si>
    <t>C99872-1101</t>
  </si>
  <si>
    <t xml:space="preserve">Pres.sanita kanalizace-obj.do 6m        </t>
  </si>
  <si>
    <t xml:space="preserve">VNITRNI VODOVOD                         </t>
  </si>
  <si>
    <t>C72213-1913</t>
  </si>
  <si>
    <t xml:space="preserve">Vsaz.odboč.do záv.potr.JS 1p            </t>
  </si>
  <si>
    <t>sada</t>
  </si>
  <si>
    <t>C72217-1221</t>
  </si>
  <si>
    <t xml:space="preserve">Potrubi pph-r  d 20/2.8 pn 16           </t>
  </si>
  <si>
    <t>C72217-1222</t>
  </si>
  <si>
    <t xml:space="preserve">Potrubi pph-r d 25/3.5 pn 16            </t>
  </si>
  <si>
    <t>C72218-1131</t>
  </si>
  <si>
    <t xml:space="preserve">Ochr.potr.izofom dn 20                  </t>
  </si>
  <si>
    <t>C72218-1132</t>
  </si>
  <si>
    <t xml:space="preserve">Ochr.potr.izofom dn 25                  </t>
  </si>
  <si>
    <t>C72219-0402</t>
  </si>
  <si>
    <t xml:space="preserve">Vyvedeni a upevneni vypustky dn 20      </t>
  </si>
  <si>
    <t xml:space="preserve">vystavba                                </t>
  </si>
  <si>
    <t>C72219-0403</t>
  </si>
  <si>
    <t xml:space="preserve">Vyvedeni a upevneni vypustky dn 25      </t>
  </si>
  <si>
    <t>C72222-0121</t>
  </si>
  <si>
    <t xml:space="preserve">Nastenky k 247 pro baterie js 1/2p      </t>
  </si>
  <si>
    <t xml:space="preserve">par </t>
  </si>
  <si>
    <t xml:space="preserve">upev.hmozdinkou                         </t>
  </si>
  <si>
    <t>C72229-0215</t>
  </si>
  <si>
    <t xml:space="preserve">Dilci tl.zk.potr. hrd/pr do dn100       </t>
  </si>
  <si>
    <t xml:space="preserve">byt.vystavba                            </t>
  </si>
  <si>
    <t>C72229-0234</t>
  </si>
  <si>
    <t xml:space="preserve">Proplach a desinfekce do dn 80          </t>
  </si>
  <si>
    <t>C99872-2101</t>
  </si>
  <si>
    <t xml:space="preserve">Pres.sanita vni.vodovod-obj.do 6m       </t>
  </si>
  <si>
    <t xml:space="preserve">ZARIZOVACI PREDMETY                     </t>
  </si>
  <si>
    <t>C72511-0814</t>
  </si>
  <si>
    <t xml:space="preserve">Demont.klozety kombin.                  </t>
  </si>
  <si>
    <t>C72521-0821</t>
  </si>
  <si>
    <t xml:space="preserve">Demont.umyvadel vsech druhu             </t>
  </si>
  <si>
    <t>C72522-0841</t>
  </si>
  <si>
    <t xml:space="preserve">Demont.van ocelových                    </t>
  </si>
  <si>
    <t>C72553-0823</t>
  </si>
  <si>
    <t xml:space="preserve">Dmt.el.zásob.vody tlakových do 200l     </t>
  </si>
  <si>
    <t>C72582-0801</t>
  </si>
  <si>
    <t xml:space="preserve">Demont.baterii nastennych 1/2-3/4p      </t>
  </si>
  <si>
    <t xml:space="preserve">chromov hmotn 0,00156 t                 </t>
  </si>
  <si>
    <t>C72582-0802</t>
  </si>
  <si>
    <t xml:space="preserve">Demont.bat.stojankov.do 1.otvoru        </t>
  </si>
  <si>
    <t>C72511-2132</t>
  </si>
  <si>
    <t xml:space="preserve">Zařízení záchodů - klozety keramické    </t>
  </si>
  <si>
    <t xml:space="preserve">kombi,hl.splach.,zad.,                  </t>
  </si>
  <si>
    <t>C72521-1212</t>
  </si>
  <si>
    <t xml:space="preserve">Umyvadla keramická na stěnu,konzoly     </t>
  </si>
  <si>
    <t xml:space="preserve">kryt na sifón NORMA 1431.1+1931.1,550mm </t>
  </si>
  <si>
    <t>C72524-2221</t>
  </si>
  <si>
    <t xml:space="preserve">Sprchové boxy,lamel. díly,roh vstup     </t>
  </si>
  <si>
    <t xml:space="preserve">vanička čtvrtkruh BCR 4/800, 800x800 mm </t>
  </si>
  <si>
    <t>C72531-4210</t>
  </si>
  <si>
    <t xml:space="preserve">Drezy nerez                             </t>
  </si>
  <si>
    <t>C72533-2320</t>
  </si>
  <si>
    <t xml:space="preserve">Vylevky dit.bez splach.nadr.c 701a      </t>
  </si>
  <si>
    <t xml:space="preserve">vnej sp odpad 580x470x490               </t>
  </si>
  <si>
    <t>C72553-1213</t>
  </si>
  <si>
    <t xml:space="preserve">Elektrické ohřívače průtokové           </t>
  </si>
  <si>
    <t xml:space="preserve">pro dřez                                </t>
  </si>
  <si>
    <t>C72553-0132</t>
  </si>
  <si>
    <t xml:space="preserve">El.zásob.tlakové OKHE 80l               </t>
  </si>
  <si>
    <t xml:space="preserve">s pojistnou soupravou                   </t>
  </si>
  <si>
    <t>C72581-0271</t>
  </si>
  <si>
    <t xml:space="preserve">Ventil nastenny                         </t>
  </si>
  <si>
    <t xml:space="preserve">zahradni                                </t>
  </si>
  <si>
    <t>C72581-0402</t>
  </si>
  <si>
    <t xml:space="preserve">Ventil rohovy te66 g 1/2 bez trub.      </t>
  </si>
  <si>
    <t>C72581-0405</t>
  </si>
  <si>
    <t xml:space="preserve">Ventil rohovy te67 g 1/2 vc.trub.       </t>
  </si>
  <si>
    <t>C72582-9201</t>
  </si>
  <si>
    <t xml:space="preserve">Mont.baterii nast.chrom.                </t>
  </si>
  <si>
    <t xml:space="preserve">ostatnich typu                          </t>
  </si>
  <si>
    <t xml:space="preserve">55143104   </t>
  </si>
  <si>
    <t xml:space="preserve">Baterie k výlevce                       </t>
  </si>
  <si>
    <t>C72582-9301</t>
  </si>
  <si>
    <t xml:space="preserve">Mont.baterii stojankovych  g 1/2p       </t>
  </si>
  <si>
    <t xml:space="preserve">55143993   </t>
  </si>
  <si>
    <t xml:space="preserve">Baterie umyv                            </t>
  </si>
  <si>
    <t xml:space="preserve">55143103   </t>
  </si>
  <si>
    <t xml:space="preserve">Baterie drez                            </t>
  </si>
  <si>
    <t>C72584-9200</t>
  </si>
  <si>
    <t xml:space="preserve">Mtz bat sprch nasten nastav vyska       </t>
  </si>
  <si>
    <t xml:space="preserve">55145560   </t>
  </si>
  <si>
    <t xml:space="preserve">Baterie spr                             </t>
  </si>
  <si>
    <t>C99872-5101</t>
  </si>
  <si>
    <t xml:space="preserve">Pres.sanita zariz.predm.-obj.do 6m      </t>
  </si>
  <si>
    <t xml:space="preserve">ELEKROINSTALACE                         </t>
  </si>
  <si>
    <t xml:space="preserve">C0923      </t>
  </si>
  <si>
    <t xml:space="preserve">M21 silnoproud - vnitřní                </t>
  </si>
  <si>
    <t xml:space="preserve">viz.příloha                             </t>
  </si>
  <si>
    <t>M21-220021/</t>
  </si>
  <si>
    <t xml:space="preserve">Uzemnovaci vedeni v zemi vc.svorek      </t>
  </si>
  <si>
    <t xml:space="preserve">fe zn do 120-hromosvod                  </t>
  </si>
  <si>
    <t xml:space="preserve">35441120   </t>
  </si>
  <si>
    <t xml:space="preserve">Pasek uzemnovaci 30x4                   </t>
  </si>
  <si>
    <t xml:space="preserve">kg  </t>
  </si>
  <si>
    <t xml:space="preserve">KONSTRUKCE TESARSKE                     </t>
  </si>
  <si>
    <t>C76233-2120</t>
  </si>
  <si>
    <t xml:space="preserve">Mtz vaz kci krov strech p 224cm2        </t>
  </si>
  <si>
    <t xml:space="preserve">pult.sedl.                              </t>
  </si>
  <si>
    <t>C76233-2130</t>
  </si>
  <si>
    <t xml:space="preserve">Mtz vaz kci krov strech p 288cm2        </t>
  </si>
  <si>
    <t xml:space="preserve">60514999   </t>
  </si>
  <si>
    <t xml:space="preserve">Rezivo hranoly                          </t>
  </si>
  <si>
    <t>C76200-0001</t>
  </si>
  <si>
    <t xml:space="preserve">Hoblování hraněného řeziva              </t>
  </si>
  <si>
    <t xml:space="preserve">ručně el.hoblíkem                       </t>
  </si>
  <si>
    <t>C76234-3931</t>
  </si>
  <si>
    <t xml:space="preserve">Zabedn.otvoru strech do 1m2             </t>
  </si>
  <si>
    <t xml:space="preserve">prkno do 32mm                           </t>
  </si>
  <si>
    <t>C76234-1210</t>
  </si>
  <si>
    <t xml:space="preserve">Mtz bed strech rov.p.hr.sraz do32mm     </t>
  </si>
  <si>
    <t xml:space="preserve">sklon do 60st.                          </t>
  </si>
  <si>
    <t xml:space="preserve">60512734   </t>
  </si>
  <si>
    <t xml:space="preserve">Prkno sm om 1 24- 32                    </t>
  </si>
  <si>
    <t>C76239-5000</t>
  </si>
  <si>
    <t xml:space="preserve">Spojovací a ochranné prostředky         </t>
  </si>
  <si>
    <t xml:space="preserve">pro pol.A01 76233,34,35,36              </t>
  </si>
  <si>
    <t xml:space="preserve">C0921      </t>
  </si>
  <si>
    <t xml:space="preserve">Zaslepení otvoru v podlaze 2.NP         </t>
  </si>
  <si>
    <t>C99876-2102</t>
  </si>
  <si>
    <t xml:space="preserve">Přes.kce.tesařských-obj.do 12m          </t>
  </si>
  <si>
    <t xml:space="preserve">KONSTRUKCE KLEMPIRSKE                   </t>
  </si>
  <si>
    <t>C76432-2831</t>
  </si>
  <si>
    <t xml:space="preserve">Demont.okapu na strech.a tvrd.kryt.     </t>
  </si>
  <si>
    <t xml:space="preserve">rs 400mm sklon pres 30 do 45st.         </t>
  </si>
  <si>
    <t>C76433-9831</t>
  </si>
  <si>
    <t xml:space="preserve">Demont.lemov.kominu na plose            </t>
  </si>
  <si>
    <t xml:space="preserve">sklon pres 30do 45st.na hlad.krytine    </t>
  </si>
  <si>
    <t>C76435-2811</t>
  </si>
  <si>
    <t xml:space="preserve">Klemp dtz zlab pulkruhov rs330-45st     </t>
  </si>
  <si>
    <t>C76435-9822</t>
  </si>
  <si>
    <t xml:space="preserve">Klemp dtz kotlik                        </t>
  </si>
  <si>
    <t>C76436-2811</t>
  </si>
  <si>
    <t xml:space="preserve">Klemp dtz okna stresni   hlad -45st     </t>
  </si>
  <si>
    <t>C76439-1821</t>
  </si>
  <si>
    <t xml:space="preserve">Dem.zavetrne listy rs250 a 330mm        </t>
  </si>
  <si>
    <t xml:space="preserve">sklon 30-45 st.                         </t>
  </si>
  <si>
    <t>C76441-0850</t>
  </si>
  <si>
    <t xml:space="preserve">Demontaz oplechovani parapetu           </t>
  </si>
  <si>
    <t xml:space="preserve">rs 100-330mm /0.00135t/                 </t>
  </si>
  <si>
    <t>C76445-4801</t>
  </si>
  <si>
    <t xml:space="preserve">Dmt.odpadnich trub kruh. 100mm          </t>
  </si>
  <si>
    <t>C76417-2001</t>
  </si>
  <si>
    <t xml:space="preserve">Krytiny RUUKKI-falcovaný plech          </t>
  </si>
  <si>
    <t xml:space="preserve">povrch matný polyester                  </t>
  </si>
  <si>
    <t>C76417-2004</t>
  </si>
  <si>
    <t xml:space="preserve">Krytiny RUUKKI-taškové tabule           </t>
  </si>
  <si>
    <t xml:space="preserve">Monterrey,povrch matný polyester,30-45° </t>
  </si>
  <si>
    <t>C76417-2055</t>
  </si>
  <si>
    <t xml:space="preserve">Krytiny RUUKKI - střešní otvory         </t>
  </si>
  <si>
    <t xml:space="preserve">kus </t>
  </si>
  <si>
    <t xml:space="preserve">odvětrávací komínek pr. 110 mm do 30°   </t>
  </si>
  <si>
    <t>C76417-2056</t>
  </si>
  <si>
    <t xml:space="preserve">odvětrávací komínek pr. 110 mm 30-45°   </t>
  </si>
  <si>
    <t>C76417-2060</t>
  </si>
  <si>
    <t xml:space="preserve">Krytiny RUUKKI - komínová lávka         </t>
  </si>
  <si>
    <t xml:space="preserve">30-45°                                  </t>
  </si>
  <si>
    <t>C76417-2070</t>
  </si>
  <si>
    <t xml:space="preserve">Ostatní prvky  systému RUUKKI           </t>
  </si>
  <si>
    <t xml:space="preserve">štítové lemování vrchní do 30°          </t>
  </si>
  <si>
    <t>C76417-2071</t>
  </si>
  <si>
    <t xml:space="preserve">štítové lemování vrchní 30-45°          </t>
  </si>
  <si>
    <t>C76417-2073</t>
  </si>
  <si>
    <t xml:space="preserve">okapové lemováni                        </t>
  </si>
  <si>
    <t>C76417-2078</t>
  </si>
  <si>
    <t xml:space="preserve">nároží vč. těsnění přes 30 do 45°       </t>
  </si>
  <si>
    <t>C76417-2084</t>
  </si>
  <si>
    <t xml:space="preserve">hřebeny z hřebenáčů-hladký 30-45°       </t>
  </si>
  <si>
    <t>C76417-2094</t>
  </si>
  <si>
    <t xml:space="preserve">koncovka hřebene-valbová přes 30 do 45° </t>
  </si>
  <si>
    <t>C76417-2097</t>
  </si>
  <si>
    <t xml:space="preserve">spoj hřebene tvaru Y přes 30 do 45°     </t>
  </si>
  <si>
    <t>C76417-2106</t>
  </si>
  <si>
    <t xml:space="preserve">odvětrání hřebene přes 30 do 45°        </t>
  </si>
  <si>
    <t>C76417-2110</t>
  </si>
  <si>
    <t xml:space="preserve">lemování komínu v ploše                 </t>
  </si>
  <si>
    <t>C76417-2129</t>
  </si>
  <si>
    <t xml:space="preserve">sněhová zábrana přes 30 do 45°          </t>
  </si>
  <si>
    <t>C76531-3675</t>
  </si>
  <si>
    <t xml:space="preserve">Montáž větrací mřížky a okap.pásu       </t>
  </si>
  <si>
    <t xml:space="preserve">5924590    </t>
  </si>
  <si>
    <t xml:space="preserve">Ochranna vetrac.mrizka 1ks-1m           </t>
  </si>
  <si>
    <t xml:space="preserve">Vetraci pas okapni 1role-5bm            </t>
  </si>
  <si>
    <t>C76423-1340</t>
  </si>
  <si>
    <t xml:space="preserve">Klemp zn lemzdí  tk  rš 400             </t>
  </si>
  <si>
    <t xml:space="preserve">tzn                                     </t>
  </si>
  <si>
    <t>C76425-2303</t>
  </si>
  <si>
    <t xml:space="preserve">Klemp zn žlab podok plk rš330 dl5-m     </t>
  </si>
  <si>
    <t>C76425-9331</t>
  </si>
  <si>
    <t xml:space="preserve">Klemp zn žlab kotlík                    </t>
  </si>
  <si>
    <t>C76451-0340</t>
  </si>
  <si>
    <t xml:space="preserve">Klemp Zn oplech parapet  rš 250         </t>
  </si>
  <si>
    <t>C76455-4302</t>
  </si>
  <si>
    <t xml:space="preserve">Klemp zn trouby odpad kruh  d 100       </t>
  </si>
  <si>
    <t>C99876-4101</t>
  </si>
  <si>
    <t xml:space="preserve">Pres.kci.klempirskych-obj.do 6m         </t>
  </si>
  <si>
    <t xml:space="preserve">nosenim                                 </t>
  </si>
  <si>
    <t xml:space="preserve">KRYTINY TVRDE                           </t>
  </si>
  <si>
    <t>C76532-1810</t>
  </si>
  <si>
    <t xml:space="preserve">Dem.azc ctver.,sablon na bedneni        </t>
  </si>
  <si>
    <t xml:space="preserve">do suti                                 </t>
  </si>
  <si>
    <t>C76532-8811</t>
  </si>
  <si>
    <t xml:space="preserve">Dtz suti azc hreben hlad                </t>
  </si>
  <si>
    <t>C76531-3611</t>
  </si>
  <si>
    <t xml:space="preserve">Univerzální vikýř ke komínu             </t>
  </si>
  <si>
    <t>C99876-5101</t>
  </si>
  <si>
    <t xml:space="preserve">Pres.krytiny tvrde-obj.do 6m            </t>
  </si>
  <si>
    <t xml:space="preserve">KONSTRUKCE TRUHLARSKE                   </t>
  </si>
  <si>
    <t xml:space="preserve">subdodávka C                            </t>
  </si>
  <si>
    <t>C76666-2112</t>
  </si>
  <si>
    <t xml:space="preserve">Dveře kpl zd zař  -80 1kř               </t>
  </si>
  <si>
    <t xml:space="preserve">61196510   </t>
  </si>
  <si>
    <t xml:space="preserve">Drev dvere pl. 60/197                   </t>
  </si>
  <si>
    <t xml:space="preserve">61196520   </t>
  </si>
  <si>
    <t xml:space="preserve">Drev dvere pl. 80/197                   </t>
  </si>
  <si>
    <t>C76666-2122</t>
  </si>
  <si>
    <t xml:space="preserve">Dveře kpl zd zař  80- 1kř               </t>
  </si>
  <si>
    <t xml:space="preserve">61196530   </t>
  </si>
  <si>
    <t xml:space="preserve">Drev dvere pl. 90/197                   </t>
  </si>
  <si>
    <t xml:space="preserve">61100954   </t>
  </si>
  <si>
    <t xml:space="preserve">Dvere vnej.+ram.zar.900x2000            </t>
  </si>
  <si>
    <t>C76666-2142</t>
  </si>
  <si>
    <t xml:space="preserve">Dveře kpl zd zař 145- 2kr               </t>
  </si>
  <si>
    <t xml:space="preserve">61100809   </t>
  </si>
  <si>
    <t xml:space="preserve">Dvere vnej.+ram.zar. 1500x2000          </t>
  </si>
  <si>
    <t>C76681-2114</t>
  </si>
  <si>
    <t xml:space="preserve">Mtz kuch linek drev.na stenu            </t>
  </si>
  <si>
    <t xml:space="preserve">do 210cm                                </t>
  </si>
  <si>
    <t>C76681-2214</t>
  </si>
  <si>
    <t xml:space="preserve">Mtz kuch.linek drev.na stojiny          </t>
  </si>
  <si>
    <t>61581162030</t>
  </si>
  <si>
    <t xml:space="preserve">Kuch.linka dl. 210                      </t>
  </si>
  <si>
    <t>C99876-6101</t>
  </si>
  <si>
    <t xml:space="preserve">Pres.kci.truhlarskych-obj.do 6m         </t>
  </si>
  <si>
    <t xml:space="preserve">PODLAHY Z DLAZDIC                       </t>
  </si>
  <si>
    <t>C77147-1019</t>
  </si>
  <si>
    <t xml:space="preserve">Mtz sok ker 300x100 do tmelu            </t>
  </si>
  <si>
    <t xml:space="preserve">prubezny                                </t>
  </si>
  <si>
    <t xml:space="preserve">59764042   </t>
  </si>
  <si>
    <t xml:space="preserve">Sokl-dlazdice                           </t>
  </si>
  <si>
    <t>C77157-5109</t>
  </si>
  <si>
    <t xml:space="preserve">Mtz podl dlaz ker 300x300 hladkych      </t>
  </si>
  <si>
    <t xml:space="preserve">do tmele pres 5m2                       </t>
  </si>
  <si>
    <t xml:space="preserve">24695995   </t>
  </si>
  <si>
    <t xml:space="preserve">Lepidlo flexibilni                      </t>
  </si>
  <si>
    <t>597631651..</t>
  </si>
  <si>
    <t xml:space="preserve">Dlazdice hladka 300x300x10mm            </t>
  </si>
  <si>
    <t>C77157-9791</t>
  </si>
  <si>
    <t xml:space="preserve">Pripl za plochu do 5m2 jednotlive       </t>
  </si>
  <si>
    <t>C77199-9999</t>
  </si>
  <si>
    <t xml:space="preserve">Mtz.spar.plast.maltou schenoflex f      </t>
  </si>
  <si>
    <t xml:space="preserve">dlazba 300/300 mm                       </t>
  </si>
  <si>
    <t>C78199-9999</t>
  </si>
  <si>
    <t xml:space="preserve">Mtz.lišt v podlaze                      </t>
  </si>
  <si>
    <t xml:space="preserve">Prechodova lista                        </t>
  </si>
  <si>
    <t>C99877-1101</t>
  </si>
  <si>
    <t xml:space="preserve">Pres.podlah z dlazdic-obj.do 6m         </t>
  </si>
  <si>
    <t xml:space="preserve">OBKLADY KERAMICKE                       </t>
  </si>
  <si>
    <t>C78141-5016</t>
  </si>
  <si>
    <t xml:space="preserve">Mtz obkladu vt sten por 200x250mm       </t>
  </si>
  <si>
    <t xml:space="preserve">do tmelu                                </t>
  </si>
  <si>
    <t xml:space="preserve">obklad                                  </t>
  </si>
  <si>
    <t xml:space="preserve">597671182  </t>
  </si>
  <si>
    <t xml:space="preserve">Obkl ker b br hl 200x250                </t>
  </si>
  <si>
    <t xml:space="preserve">Mtz.rohove listy                        </t>
  </si>
  <si>
    <t xml:space="preserve">z bar.tvrdeho pvc-rohy ker.obkladu      </t>
  </si>
  <si>
    <t xml:space="preserve">55300059   </t>
  </si>
  <si>
    <t xml:space="preserve">Rohova plastova lista na obklad         </t>
  </si>
  <si>
    <t>C99878-1101</t>
  </si>
  <si>
    <t xml:space="preserve">Pres.obklady keramicke-obj.do 6m        </t>
  </si>
  <si>
    <t xml:space="preserve">NATERY                                  </t>
  </si>
  <si>
    <t>C78362-6300</t>
  </si>
  <si>
    <t xml:space="preserve">Nat.tr.vyr.lazur.lak luxol 3xlak        </t>
  </si>
  <si>
    <t xml:space="preserve">viditelné části krovu                   </t>
  </si>
  <si>
    <t>C78378-2203</t>
  </si>
  <si>
    <t xml:space="preserve">Nater tesarskych vyrobku                </t>
  </si>
  <si>
    <t xml:space="preserve">lignofix-eko                            </t>
  </si>
  <si>
    <t xml:space="preserve">MALBY                                   </t>
  </si>
  <si>
    <t>C78445-3631</t>
  </si>
  <si>
    <t xml:space="preserve">Malby z tekutých disp. sm. PRIMALEX     </t>
  </si>
  <si>
    <t>bílé 2x,otěr.vzd.,pen.,míst. v. do 3,80m</t>
  </si>
  <si>
    <t>C78445-3641</t>
  </si>
  <si>
    <t>bílé 2x,fungicid.,pen.,míst. v. do 3,80m</t>
  </si>
  <si>
    <t xml:space="preserve">DOPOCTY PRIRAZEK                        </t>
  </si>
  <si>
    <t xml:space="preserve">C0931      </t>
  </si>
  <si>
    <t xml:space="preserve">Vytyčení stavby                         </t>
  </si>
  <si>
    <t xml:space="preserve">KPL </t>
  </si>
  <si>
    <t xml:space="preserve">Vytyceni tras přípojek inž.sítí         </t>
  </si>
  <si>
    <t xml:space="preserve">Gedetické zaměření stavby               </t>
  </si>
  <si>
    <t xml:space="preserve">Dokumentace skutečného provedení        </t>
  </si>
  <si>
    <t xml:space="preserve">C0943      </t>
  </si>
  <si>
    <t xml:space="preserve">Dočasné dopravní značení                </t>
  </si>
  <si>
    <t xml:space="preserve">Informační tabule                       </t>
  </si>
  <si>
    <t xml:space="preserve">Úklid přístupových komunikací           </t>
  </si>
  <si>
    <t xml:space="preserve">C0942      </t>
  </si>
  <si>
    <t>REKAPITULACE:</t>
  </si>
  <si>
    <t>15%</t>
  </si>
  <si>
    <t>21%</t>
  </si>
  <si>
    <t>Celkem</t>
  </si>
  <si>
    <t>Daň z přidané hodnoty:</t>
  </si>
  <si>
    <t>Cena včetně DPH:</t>
  </si>
  <si>
    <t>DPH 15%:</t>
  </si>
  <si>
    <t>DPH 21%:</t>
  </si>
  <si>
    <t xml:space="preserve">            </t>
  </si>
  <si>
    <t xml:space="preserve">BRAUM               </t>
  </si>
  <si>
    <t>Ing. V. Braum</t>
  </si>
  <si>
    <t>KPL</t>
  </si>
  <si>
    <t xml:space="preserve">po vybouraném komínu               </t>
  </si>
  <si>
    <t>ks</t>
  </si>
  <si>
    <t xml:space="preserve">D+M plast.okno 500/750             </t>
  </si>
  <si>
    <t xml:space="preserve">D+M plast.okno 1000/750            </t>
  </si>
  <si>
    <t xml:space="preserve">D+M plast.okno 1100/1500           </t>
  </si>
  <si>
    <t>15% daň z PH :</t>
  </si>
  <si>
    <t>21% daň z PH :</t>
  </si>
  <si>
    <t xml:space="preserve">VRN - zařízení staveniště          </t>
  </si>
  <si>
    <t xml:space="preserve">VRN - kompletacni cinnost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</si>
</sst>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5" fontId="0" fillId="0" borderId="0" xfId="0" applyNumberForma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4" fillId="0" borderId="2" xfId="0" applyNumberFormat="1" applyFont="1" applyBorder="1" applyAlignment="1">
      <alignment horizontal="center"/>
    </xf>
    <xf numFmtId="4" fontId="0" fillId="0" borderId="0" xfId="0" applyNumberFormat="1"/>
    <xf numFmtId="14" fontId="1" fillId="0" borderId="0" xfId="0" applyNumberFormat="1" applyFont="1"/>
    <xf numFmtId="1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4" xfId="0" applyFont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749"/>
  <sheetViews>
    <sheetView tabSelected="1" topLeftCell="A712" zoomScaleNormal="100" workbookViewId="0">
      <selection activeCell="C731" sqref="C731"/>
    </sheetView>
  </sheetViews>
  <sheetFormatPr defaultRowHeight="11.25" x14ac:dyDescent="0.2"/>
  <cols>
    <col min="1" max="1" width="3.7109375" style="1" customWidth="1"/>
    <col min="2" max="2" width="12" style="1" customWidth="1"/>
    <col min="3" max="3" width="28.28515625" style="1" customWidth="1"/>
    <col min="4" max="4" width="3.7109375" style="1" customWidth="1"/>
    <col min="5" max="5" width="10" style="4" customWidth="1"/>
    <col min="6" max="6" width="8.85546875" style="6" customWidth="1"/>
    <col min="7" max="7" width="10.7109375" style="6" customWidth="1"/>
    <col min="8" max="8" width="9.5703125" style="4" customWidth="1"/>
    <col min="9" max="16384" width="9.140625" style="1"/>
  </cols>
  <sheetData>
    <row r="1" spans="1:8" x14ac:dyDescent="0.2">
      <c r="A1" s="1" t="s">
        <v>0</v>
      </c>
      <c r="C1" s="1" t="s">
        <v>34</v>
      </c>
    </row>
    <row r="2" spans="1:8" x14ac:dyDescent="0.2">
      <c r="A2" s="1" t="s">
        <v>1</v>
      </c>
      <c r="C2" s="1" t="s">
        <v>35</v>
      </c>
    </row>
    <row r="4" spans="1:8" x14ac:dyDescent="0.2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2" t="s">
        <v>9</v>
      </c>
    </row>
    <row r="5" spans="1:8" x14ac:dyDescent="0.2">
      <c r="A5" s="2"/>
      <c r="B5" s="35" t="s">
        <v>36</v>
      </c>
      <c r="C5" s="3"/>
      <c r="D5" s="2"/>
      <c r="E5" s="5"/>
      <c r="F5" s="7"/>
      <c r="G5" s="8"/>
    </row>
    <row r="6" spans="1:8" x14ac:dyDescent="0.2">
      <c r="A6" s="36">
        <v>1</v>
      </c>
      <c r="B6" s="36" t="s">
        <v>37</v>
      </c>
    </row>
    <row r="8" spans="1:8" x14ac:dyDescent="0.2">
      <c r="A8" s="1">
        <v>1</v>
      </c>
      <c r="B8" s="25" t="s">
        <v>38</v>
      </c>
      <c r="C8" s="1" t="s">
        <v>39</v>
      </c>
      <c r="D8" s="1" t="s">
        <v>40</v>
      </c>
      <c r="E8" s="4">
        <v>9.41</v>
      </c>
      <c r="F8" s="6">
        <v>0</v>
      </c>
      <c r="G8" s="6">
        <f>E8*F8</f>
        <v>0</v>
      </c>
    </row>
    <row r="9" spans="1:8" x14ac:dyDescent="0.2">
      <c r="C9" s="1" t="s">
        <v>41</v>
      </c>
    </row>
    <row r="10" spans="1:8" x14ac:dyDescent="0.2">
      <c r="A10" s="1">
        <v>2</v>
      </c>
      <c r="B10" s="25" t="s">
        <v>42</v>
      </c>
      <c r="C10" s="1" t="s">
        <v>43</v>
      </c>
      <c r="D10" s="1" t="s">
        <v>40</v>
      </c>
      <c r="E10" s="4">
        <v>11</v>
      </c>
      <c r="F10" s="6">
        <v>0</v>
      </c>
      <c r="G10" s="6">
        <f>E10*F10</f>
        <v>0</v>
      </c>
    </row>
    <row r="11" spans="1:8" x14ac:dyDescent="0.2">
      <c r="C11" s="1" t="s">
        <v>36</v>
      </c>
    </row>
    <row r="12" spans="1:8" x14ac:dyDescent="0.2">
      <c r="A12" s="1">
        <v>3</v>
      </c>
      <c r="B12" s="25" t="s">
        <v>42</v>
      </c>
      <c r="C12" s="1" t="s">
        <v>44</v>
      </c>
      <c r="D12" s="1" t="s">
        <v>40</v>
      </c>
      <c r="E12" s="4">
        <v>1.32</v>
      </c>
      <c r="F12" s="6">
        <v>0</v>
      </c>
      <c r="G12" s="6">
        <f>E12*F12</f>
        <v>0</v>
      </c>
    </row>
    <row r="13" spans="1:8" x14ac:dyDescent="0.2">
      <c r="C13" s="1" t="s">
        <v>45</v>
      </c>
    </row>
    <row r="14" spans="1:8" x14ac:dyDescent="0.2">
      <c r="A14" s="1">
        <v>4</v>
      </c>
      <c r="B14" s="25" t="s">
        <v>46</v>
      </c>
      <c r="C14" s="1" t="s">
        <v>47</v>
      </c>
      <c r="D14" s="1" t="s">
        <v>40</v>
      </c>
      <c r="E14" s="4">
        <v>1.32</v>
      </c>
      <c r="F14" s="6">
        <v>0</v>
      </c>
      <c r="G14" s="6">
        <f>E14*F14</f>
        <v>0</v>
      </c>
    </row>
    <row r="15" spans="1:8" x14ac:dyDescent="0.2">
      <c r="C15" s="1" t="s">
        <v>36</v>
      </c>
    </row>
    <row r="16" spans="1:8" x14ac:dyDescent="0.2">
      <c r="A16" s="1">
        <v>5</v>
      </c>
      <c r="B16" s="25" t="s">
        <v>48</v>
      </c>
      <c r="C16" s="1" t="s">
        <v>49</v>
      </c>
      <c r="D16" s="1" t="s">
        <v>40</v>
      </c>
      <c r="E16" s="4">
        <v>21.73</v>
      </c>
      <c r="F16" s="6">
        <v>0</v>
      </c>
      <c r="G16" s="6">
        <f>E16*F16</f>
        <v>0</v>
      </c>
    </row>
    <row r="17" spans="1:8" x14ac:dyDescent="0.2">
      <c r="C17" s="1" t="s">
        <v>36</v>
      </c>
    </row>
    <row r="18" spans="1:8" x14ac:dyDescent="0.2">
      <c r="A18" s="1">
        <v>6</v>
      </c>
      <c r="B18" s="25" t="s">
        <v>50</v>
      </c>
      <c r="C18" s="1" t="s">
        <v>51</v>
      </c>
      <c r="D18" s="1" t="s">
        <v>40</v>
      </c>
      <c r="E18" s="4">
        <v>21.73</v>
      </c>
      <c r="F18" s="6">
        <v>0</v>
      </c>
      <c r="G18" s="6">
        <f>E18*F18</f>
        <v>0</v>
      </c>
    </row>
    <row r="19" spans="1:8" x14ac:dyDescent="0.2">
      <c r="C19" s="1" t="s">
        <v>36</v>
      </c>
    </row>
    <row r="20" spans="1:8" x14ac:dyDescent="0.2">
      <c r="A20" s="1">
        <v>7</v>
      </c>
      <c r="B20" s="25" t="s">
        <v>52</v>
      </c>
      <c r="C20" s="1" t="s">
        <v>53</v>
      </c>
      <c r="D20" s="1" t="s">
        <v>54</v>
      </c>
      <c r="E20" s="4">
        <v>39.113999999999997</v>
      </c>
      <c r="F20" s="6">
        <v>0</v>
      </c>
      <c r="G20" s="6">
        <f>E20*F20</f>
        <v>0</v>
      </c>
    </row>
    <row r="22" spans="1:8" x14ac:dyDescent="0.2">
      <c r="A22" s="1">
        <v>8</v>
      </c>
      <c r="B22" s="25" t="s">
        <v>55</v>
      </c>
      <c r="C22" s="1" t="s">
        <v>56</v>
      </c>
      <c r="D22" s="1" t="s">
        <v>40</v>
      </c>
      <c r="E22" s="4">
        <v>1.1000000000000001</v>
      </c>
      <c r="F22" s="6">
        <v>0</v>
      </c>
      <c r="G22" s="6">
        <f>E22*F22</f>
        <v>0</v>
      </c>
    </row>
    <row r="23" spans="1:8" x14ac:dyDescent="0.2">
      <c r="C23" s="1" t="s">
        <v>36</v>
      </c>
    </row>
    <row r="24" spans="1:8" x14ac:dyDescent="0.2">
      <c r="A24" s="1">
        <v>9</v>
      </c>
      <c r="B24" s="25" t="s">
        <v>57</v>
      </c>
      <c r="C24" s="1" t="s">
        <v>58</v>
      </c>
      <c r="D24" s="1" t="s">
        <v>40</v>
      </c>
      <c r="E24" s="4">
        <v>1.1000000000000001</v>
      </c>
      <c r="F24" s="6">
        <v>0</v>
      </c>
      <c r="G24" s="6">
        <f>E24*F24</f>
        <v>0</v>
      </c>
      <c r="H24" s="4">
        <v>1.837</v>
      </c>
    </row>
    <row r="25" spans="1:8" x14ac:dyDescent="0.2">
      <c r="C25" s="1" t="s">
        <v>36</v>
      </c>
    </row>
    <row r="26" spans="1:8" x14ac:dyDescent="0.2">
      <c r="A26" s="1">
        <v>10</v>
      </c>
      <c r="B26" s="25" t="s">
        <v>59</v>
      </c>
      <c r="C26" s="1" t="s">
        <v>60</v>
      </c>
      <c r="D26" s="1" t="s">
        <v>61</v>
      </c>
      <c r="E26" s="4">
        <v>47.04</v>
      </c>
      <c r="F26" s="6">
        <v>0</v>
      </c>
      <c r="G26" s="6">
        <f>E26*F26</f>
        <v>0</v>
      </c>
    </row>
    <row r="27" spans="1:8" x14ac:dyDescent="0.2">
      <c r="C27" s="1" t="s">
        <v>62</v>
      </c>
    </row>
    <row r="28" spans="1:8" x14ac:dyDescent="0.2">
      <c r="A28" s="39" t="s">
        <v>63</v>
      </c>
      <c r="B28" s="40"/>
      <c r="C28" s="40"/>
      <c r="D28" s="40"/>
      <c r="E28" s="41"/>
      <c r="F28" s="42"/>
      <c r="G28" s="43">
        <f>SUM(G8:G27)</f>
        <v>0</v>
      </c>
      <c r="H28" s="44">
        <f>SUM(H8:H27)</f>
        <v>1.837</v>
      </c>
    </row>
    <row r="29" spans="1:8" x14ac:dyDescent="0.2">
      <c r="B29" s="36" t="s">
        <v>36</v>
      </c>
    </row>
    <row r="30" spans="1:8" x14ac:dyDescent="0.2">
      <c r="A30" s="36">
        <v>2</v>
      </c>
      <c r="B30" s="36" t="s">
        <v>64</v>
      </c>
    </row>
    <row r="32" spans="1:8" x14ac:dyDescent="0.2">
      <c r="A32" s="1">
        <v>11</v>
      </c>
      <c r="B32" s="25" t="s">
        <v>65</v>
      </c>
      <c r="C32" s="1" t="s">
        <v>66</v>
      </c>
      <c r="D32" s="1" t="s">
        <v>40</v>
      </c>
      <c r="E32" s="4">
        <v>0.57999999999999996</v>
      </c>
      <c r="F32" s="6">
        <v>0</v>
      </c>
      <c r="G32" s="6">
        <f>E32*F32</f>
        <v>0</v>
      </c>
      <c r="H32" s="4">
        <v>1.12503</v>
      </c>
    </row>
    <row r="33" spans="1:8" x14ac:dyDescent="0.2">
      <c r="C33" s="1" t="s">
        <v>67</v>
      </c>
    </row>
    <row r="34" spans="1:8" x14ac:dyDescent="0.2">
      <c r="A34" s="1">
        <v>12</v>
      </c>
      <c r="B34" s="25" t="s">
        <v>68</v>
      </c>
      <c r="C34" s="1" t="s">
        <v>69</v>
      </c>
      <c r="D34" s="1" t="s">
        <v>40</v>
      </c>
      <c r="E34" s="4">
        <v>12.1</v>
      </c>
      <c r="F34" s="6">
        <v>0</v>
      </c>
      <c r="G34" s="6">
        <f>E34*F34</f>
        <v>0</v>
      </c>
      <c r="H34" s="4">
        <v>29.2486</v>
      </c>
    </row>
    <row r="35" spans="1:8" x14ac:dyDescent="0.2">
      <c r="C35" s="1" t="s">
        <v>70</v>
      </c>
    </row>
    <row r="36" spans="1:8" x14ac:dyDescent="0.2">
      <c r="A36" s="1">
        <v>13</v>
      </c>
      <c r="B36" s="25" t="s">
        <v>71</v>
      </c>
      <c r="C36" s="1" t="s">
        <v>72</v>
      </c>
      <c r="D36" s="1" t="s">
        <v>61</v>
      </c>
      <c r="E36" s="4">
        <v>2.2599999999999998</v>
      </c>
      <c r="F36" s="6">
        <v>0</v>
      </c>
      <c r="G36" s="6">
        <f>E36*F36</f>
        <v>0</v>
      </c>
      <c r="H36" s="4">
        <v>3.62E-3</v>
      </c>
    </row>
    <row r="37" spans="1:8" x14ac:dyDescent="0.2">
      <c r="C37" s="1" t="s">
        <v>73</v>
      </c>
    </row>
    <row r="38" spans="1:8" x14ac:dyDescent="0.2">
      <c r="A38" s="1">
        <v>14</v>
      </c>
      <c r="B38" s="25" t="s">
        <v>74</v>
      </c>
      <c r="C38" s="1" t="s">
        <v>75</v>
      </c>
      <c r="D38" s="1" t="s">
        <v>61</v>
      </c>
      <c r="E38" s="4">
        <v>2.2599999999999998</v>
      </c>
      <c r="F38" s="6">
        <v>0</v>
      </c>
      <c r="G38" s="6">
        <f>E38*F38</f>
        <v>0</v>
      </c>
    </row>
    <row r="39" spans="1:8" x14ac:dyDescent="0.2">
      <c r="C39" s="1" t="s">
        <v>73</v>
      </c>
    </row>
    <row r="40" spans="1:8" x14ac:dyDescent="0.2">
      <c r="A40" s="1">
        <v>15</v>
      </c>
      <c r="B40" s="25" t="s">
        <v>76</v>
      </c>
      <c r="C40" s="1" t="s">
        <v>77</v>
      </c>
      <c r="D40" s="1" t="s">
        <v>61</v>
      </c>
      <c r="E40" s="4">
        <v>0.6</v>
      </c>
      <c r="F40" s="6">
        <v>0</v>
      </c>
      <c r="G40" s="6">
        <f>E40*F40</f>
        <v>0</v>
      </c>
      <c r="H40" s="4">
        <v>6.6499999999999997E-3</v>
      </c>
    </row>
    <row r="41" spans="1:8" x14ac:dyDescent="0.2">
      <c r="C41" s="1" t="s">
        <v>78</v>
      </c>
    </row>
    <row r="42" spans="1:8" x14ac:dyDescent="0.2">
      <c r="A42" s="39" t="s">
        <v>63</v>
      </c>
      <c r="B42" s="40"/>
      <c r="C42" s="40"/>
      <c r="D42" s="40"/>
      <c r="E42" s="41"/>
      <c r="F42" s="42"/>
      <c r="G42" s="43">
        <f>SUM(G32:G41)</f>
        <v>0</v>
      </c>
      <c r="H42" s="44">
        <f>SUM(H32:H41)</f>
        <v>30.383900000000001</v>
      </c>
    </row>
    <row r="43" spans="1:8" x14ac:dyDescent="0.2">
      <c r="B43" s="36" t="s">
        <v>36</v>
      </c>
    </row>
    <row r="44" spans="1:8" x14ac:dyDescent="0.2">
      <c r="A44" s="36">
        <v>3</v>
      </c>
      <c r="B44" s="36" t="s">
        <v>79</v>
      </c>
    </row>
    <row r="46" spans="1:8" x14ac:dyDescent="0.2">
      <c r="A46" s="1">
        <v>16</v>
      </c>
      <c r="B46" s="25" t="s">
        <v>80</v>
      </c>
      <c r="C46" s="1" t="s">
        <v>81</v>
      </c>
      <c r="D46" s="1" t="s">
        <v>40</v>
      </c>
      <c r="E46" s="4">
        <v>0.104</v>
      </c>
      <c r="F46" s="6">
        <v>0</v>
      </c>
      <c r="G46" s="6">
        <f>E46*F46</f>
        <v>0</v>
      </c>
      <c r="H46" s="4">
        <v>0.18781</v>
      </c>
    </row>
    <row r="47" spans="1:8" x14ac:dyDescent="0.2">
      <c r="C47" s="1" t="s">
        <v>82</v>
      </c>
    </row>
    <row r="48" spans="1:8" x14ac:dyDescent="0.2">
      <c r="A48" s="1">
        <v>17</v>
      </c>
      <c r="B48" s="25" t="s">
        <v>80</v>
      </c>
      <c r="C48" s="1" t="s">
        <v>83</v>
      </c>
      <c r="D48" s="1" t="s">
        <v>40</v>
      </c>
      <c r="E48" s="4">
        <v>1.081</v>
      </c>
      <c r="F48" s="6">
        <v>0</v>
      </c>
      <c r="G48" s="6">
        <f>E48*F48</f>
        <v>0</v>
      </c>
      <c r="H48" s="4">
        <v>1.9521900000000001</v>
      </c>
    </row>
    <row r="49" spans="1:8" x14ac:dyDescent="0.2">
      <c r="C49" s="1" t="s">
        <v>82</v>
      </c>
    </row>
    <row r="50" spans="1:8" x14ac:dyDescent="0.2">
      <c r="A50" s="1">
        <v>18</v>
      </c>
      <c r="B50" s="25" t="s">
        <v>84</v>
      </c>
      <c r="C50" s="1" t="s">
        <v>85</v>
      </c>
      <c r="D50" s="1" t="s">
        <v>40</v>
      </c>
      <c r="E50" s="4">
        <v>1.1759999999999999</v>
      </c>
      <c r="F50" s="6">
        <v>0</v>
      </c>
      <c r="G50" s="6">
        <f>E50*F50</f>
        <v>0</v>
      </c>
      <c r="H50" s="4">
        <v>2.1237499999999998</v>
      </c>
    </row>
    <row r="51" spans="1:8" x14ac:dyDescent="0.2">
      <c r="C51" s="1" t="s">
        <v>82</v>
      </c>
    </row>
    <row r="52" spans="1:8" x14ac:dyDescent="0.2">
      <c r="A52" s="1">
        <v>19</v>
      </c>
      <c r="B52" s="25" t="s">
        <v>86</v>
      </c>
      <c r="C52" s="1" t="s">
        <v>87</v>
      </c>
      <c r="D52" s="1" t="s">
        <v>61</v>
      </c>
      <c r="E52" s="4">
        <v>2.83</v>
      </c>
      <c r="F52" s="6">
        <v>0</v>
      </c>
      <c r="G52" s="6">
        <f>E52*F52</f>
        <v>0</v>
      </c>
      <c r="H52" s="4">
        <v>0.76761000000000001</v>
      </c>
    </row>
    <row r="53" spans="1:8" x14ac:dyDescent="0.2">
      <c r="C53" s="1" t="s">
        <v>88</v>
      </c>
    </row>
    <row r="54" spans="1:8" x14ac:dyDescent="0.2">
      <c r="A54" s="1">
        <v>20</v>
      </c>
      <c r="B54" s="25" t="s">
        <v>89</v>
      </c>
      <c r="C54" s="1" t="s">
        <v>90</v>
      </c>
      <c r="D54" s="1" t="s">
        <v>61</v>
      </c>
      <c r="E54" s="4">
        <v>43.94</v>
      </c>
      <c r="F54" s="6">
        <v>0</v>
      </c>
      <c r="G54" s="6">
        <f>E54*F54</f>
        <v>0</v>
      </c>
      <c r="H54" s="4">
        <v>16.88175</v>
      </c>
    </row>
    <row r="55" spans="1:8" x14ac:dyDescent="0.2">
      <c r="C55" s="1" t="s">
        <v>91</v>
      </c>
    </row>
    <row r="56" spans="1:8" x14ac:dyDescent="0.2">
      <c r="A56" s="1">
        <v>21</v>
      </c>
      <c r="B56" s="25" t="s">
        <v>92</v>
      </c>
      <c r="C56" s="1" t="s">
        <v>93</v>
      </c>
      <c r="D56" s="1" t="s">
        <v>61</v>
      </c>
      <c r="E56" s="4">
        <v>20.62</v>
      </c>
      <c r="F56" s="6">
        <v>0</v>
      </c>
      <c r="G56" s="6">
        <f>E56*F56</f>
        <v>0</v>
      </c>
      <c r="H56" s="4">
        <v>2.4558399999999998</v>
      </c>
    </row>
    <row r="57" spans="1:8" x14ac:dyDescent="0.2">
      <c r="C57" s="1" t="s">
        <v>94</v>
      </c>
    </row>
    <row r="58" spans="1:8" x14ac:dyDescent="0.2">
      <c r="A58" s="1">
        <v>22</v>
      </c>
      <c r="B58" s="25" t="s">
        <v>92</v>
      </c>
      <c r="C58" s="1" t="s">
        <v>93</v>
      </c>
      <c r="D58" s="1" t="s">
        <v>61</v>
      </c>
      <c r="E58" s="4">
        <v>3.09</v>
      </c>
      <c r="F58" s="6">
        <v>0</v>
      </c>
      <c r="G58" s="6">
        <f>E58*F58</f>
        <v>0</v>
      </c>
      <c r="H58" s="4">
        <v>0.36802000000000001</v>
      </c>
    </row>
    <row r="59" spans="1:8" x14ac:dyDescent="0.2">
      <c r="C59" s="1" t="s">
        <v>95</v>
      </c>
    </row>
    <row r="60" spans="1:8" x14ac:dyDescent="0.2">
      <c r="A60" s="1">
        <v>23</v>
      </c>
      <c r="B60" s="25" t="s">
        <v>96</v>
      </c>
      <c r="C60" s="1" t="s">
        <v>97</v>
      </c>
      <c r="D60" s="1" t="s">
        <v>98</v>
      </c>
      <c r="E60" s="4">
        <v>3</v>
      </c>
      <c r="F60" s="6">
        <v>0</v>
      </c>
      <c r="G60" s="6">
        <f>E60*F60</f>
        <v>0</v>
      </c>
      <c r="H60" s="4">
        <v>5.178E-2</v>
      </c>
    </row>
    <row r="61" spans="1:8" x14ac:dyDescent="0.2">
      <c r="C61" s="1" t="s">
        <v>36</v>
      </c>
    </row>
    <row r="62" spans="1:8" x14ac:dyDescent="0.2">
      <c r="A62" s="1">
        <v>24</v>
      </c>
      <c r="B62" s="25" t="s">
        <v>99</v>
      </c>
      <c r="C62" s="1" t="s">
        <v>100</v>
      </c>
      <c r="D62" s="1" t="s">
        <v>98</v>
      </c>
      <c r="E62" s="4">
        <v>3</v>
      </c>
      <c r="F62" s="6">
        <v>0</v>
      </c>
      <c r="G62" s="6">
        <f>E62*F62</f>
        <v>0</v>
      </c>
      <c r="H62" s="4">
        <v>6.8640000000000007E-2</v>
      </c>
    </row>
    <row r="63" spans="1:8" x14ac:dyDescent="0.2">
      <c r="C63" s="1" t="s">
        <v>36</v>
      </c>
    </row>
    <row r="64" spans="1:8" x14ac:dyDescent="0.2">
      <c r="A64" s="1">
        <v>25</v>
      </c>
      <c r="B64" s="25" t="s">
        <v>101</v>
      </c>
      <c r="C64" s="1" t="s">
        <v>102</v>
      </c>
      <c r="D64" s="1" t="s">
        <v>98</v>
      </c>
      <c r="E64" s="4">
        <v>10</v>
      </c>
      <c r="F64" s="6">
        <v>0</v>
      </c>
      <c r="G64" s="6">
        <f>E64*F64</f>
        <v>0</v>
      </c>
      <c r="H64" s="4">
        <v>0.37390000000000001</v>
      </c>
    </row>
    <row r="65" spans="1:8" x14ac:dyDescent="0.2">
      <c r="C65" s="1" t="s">
        <v>36</v>
      </c>
    </row>
    <row r="66" spans="1:8" x14ac:dyDescent="0.2">
      <c r="A66" s="1">
        <v>26</v>
      </c>
      <c r="B66" s="25" t="s">
        <v>103</v>
      </c>
      <c r="C66" s="1" t="s">
        <v>104</v>
      </c>
      <c r="D66" s="1" t="s">
        <v>98</v>
      </c>
      <c r="E66" s="4">
        <v>10</v>
      </c>
      <c r="F66" s="6">
        <v>0</v>
      </c>
      <c r="G66" s="6">
        <f>E66*F66</f>
        <v>0</v>
      </c>
      <c r="H66" s="4">
        <v>0.4657</v>
      </c>
    </row>
    <row r="67" spans="1:8" x14ac:dyDescent="0.2">
      <c r="C67" s="1" t="s">
        <v>36</v>
      </c>
    </row>
    <row r="68" spans="1:8" x14ac:dyDescent="0.2">
      <c r="A68" s="1">
        <v>27</v>
      </c>
      <c r="B68" s="25" t="s">
        <v>105</v>
      </c>
      <c r="C68" s="1" t="s">
        <v>106</v>
      </c>
      <c r="D68" s="1" t="s">
        <v>98</v>
      </c>
      <c r="E68" s="4">
        <v>5</v>
      </c>
      <c r="F68" s="6">
        <v>0</v>
      </c>
      <c r="G68" s="6">
        <f>E68*F68</f>
        <v>0</v>
      </c>
      <c r="H68" s="4">
        <v>0.27875</v>
      </c>
    </row>
    <row r="69" spans="1:8" x14ac:dyDescent="0.2">
      <c r="C69" s="1" t="s">
        <v>36</v>
      </c>
    </row>
    <row r="70" spans="1:8" x14ac:dyDescent="0.2">
      <c r="A70" s="1">
        <v>28</v>
      </c>
      <c r="B70" s="25" t="s">
        <v>107</v>
      </c>
      <c r="C70" s="1" t="s">
        <v>108</v>
      </c>
      <c r="D70" s="1" t="s">
        <v>98</v>
      </c>
      <c r="E70" s="4">
        <v>5</v>
      </c>
      <c r="F70" s="6">
        <v>0</v>
      </c>
      <c r="G70" s="6">
        <f>E70*F70</f>
        <v>0</v>
      </c>
      <c r="H70" s="4">
        <v>0.32464999999999999</v>
      </c>
    </row>
    <row r="71" spans="1:8" x14ac:dyDescent="0.2">
      <c r="C71" s="1" t="s">
        <v>36</v>
      </c>
    </row>
    <row r="72" spans="1:8" x14ac:dyDescent="0.2">
      <c r="A72" s="1">
        <v>29</v>
      </c>
      <c r="B72" s="25" t="s">
        <v>109</v>
      </c>
      <c r="C72" s="1" t="s">
        <v>110</v>
      </c>
      <c r="D72" s="1" t="s">
        <v>98</v>
      </c>
      <c r="E72" s="4">
        <v>5</v>
      </c>
      <c r="F72" s="6">
        <v>0</v>
      </c>
      <c r="G72" s="6">
        <f>E72*F72</f>
        <v>0</v>
      </c>
      <c r="H72" s="4">
        <v>0.4168</v>
      </c>
    </row>
    <row r="73" spans="1:8" x14ac:dyDescent="0.2">
      <c r="C73" s="1" t="s">
        <v>36</v>
      </c>
    </row>
    <row r="74" spans="1:8" x14ac:dyDescent="0.2">
      <c r="A74" s="1">
        <v>30</v>
      </c>
      <c r="B74" s="25" t="s">
        <v>111</v>
      </c>
      <c r="C74" s="1" t="s">
        <v>112</v>
      </c>
      <c r="D74" s="1" t="s">
        <v>113</v>
      </c>
      <c r="E74" s="4">
        <v>10</v>
      </c>
      <c r="F74" s="6">
        <v>0</v>
      </c>
      <c r="G74" s="6">
        <f>E74*F74</f>
        <v>0</v>
      </c>
      <c r="H74" s="4">
        <v>3.7000000000000002E-3</v>
      </c>
    </row>
    <row r="75" spans="1:8" x14ac:dyDescent="0.2">
      <c r="C75" s="1" t="s">
        <v>114</v>
      </c>
    </row>
    <row r="76" spans="1:8" x14ac:dyDescent="0.2">
      <c r="A76" s="1">
        <v>31</v>
      </c>
      <c r="B76" s="25" t="s">
        <v>115</v>
      </c>
      <c r="C76" s="1" t="s">
        <v>116</v>
      </c>
      <c r="D76" s="1" t="s">
        <v>54</v>
      </c>
      <c r="E76" s="4">
        <v>3.1E-2</v>
      </c>
      <c r="F76" s="6">
        <v>0</v>
      </c>
      <c r="G76" s="6">
        <f>E76*F76</f>
        <v>0</v>
      </c>
      <c r="H76" s="4">
        <v>6.0999999999999997E-4</v>
      </c>
    </row>
    <row r="77" spans="1:8" x14ac:dyDescent="0.2">
      <c r="C77" s="1" t="s">
        <v>117</v>
      </c>
    </row>
    <row r="78" spans="1:8" x14ac:dyDescent="0.2">
      <c r="A78" s="1">
        <v>32</v>
      </c>
      <c r="B78" s="25" t="s">
        <v>118</v>
      </c>
      <c r="C78" s="1" t="s">
        <v>119</v>
      </c>
      <c r="D78" s="1" t="s">
        <v>54</v>
      </c>
      <c r="E78" s="4">
        <v>3.4000000000000002E-2</v>
      </c>
      <c r="F78" s="6">
        <v>0</v>
      </c>
      <c r="G78" s="6">
        <f>E78*F78</f>
        <v>0</v>
      </c>
      <c r="H78" s="4">
        <v>3.4000000000000002E-2</v>
      </c>
    </row>
    <row r="79" spans="1:8" x14ac:dyDescent="0.2">
      <c r="C79" s="1" t="s">
        <v>36</v>
      </c>
    </row>
    <row r="80" spans="1:8" x14ac:dyDescent="0.2">
      <c r="A80" s="1">
        <v>33</v>
      </c>
      <c r="B80" s="25" t="s">
        <v>120</v>
      </c>
      <c r="C80" s="1" t="s">
        <v>121</v>
      </c>
      <c r="D80" s="1" t="s">
        <v>54</v>
      </c>
      <c r="E80" s="4">
        <v>0.14499999999999999</v>
      </c>
      <c r="F80" s="6">
        <v>0</v>
      </c>
      <c r="G80" s="6">
        <f>E80*F80</f>
        <v>0</v>
      </c>
      <c r="H80" s="4">
        <v>2.48E-3</v>
      </c>
    </row>
    <row r="81" spans="1:8" x14ac:dyDescent="0.2">
      <c r="C81" s="1" t="s">
        <v>36</v>
      </c>
    </row>
    <row r="82" spans="1:8" x14ac:dyDescent="0.2">
      <c r="A82" s="1">
        <v>34</v>
      </c>
      <c r="B82" s="25" t="s">
        <v>122</v>
      </c>
      <c r="C82" s="1" t="s">
        <v>123</v>
      </c>
      <c r="D82" s="1" t="s">
        <v>54</v>
      </c>
      <c r="E82" s="4">
        <v>0.157</v>
      </c>
      <c r="F82" s="6">
        <v>0</v>
      </c>
      <c r="G82" s="6">
        <f>E82*F82</f>
        <v>0</v>
      </c>
      <c r="H82" s="4">
        <v>0.157</v>
      </c>
    </row>
    <row r="83" spans="1:8" x14ac:dyDescent="0.2">
      <c r="C83" s="1" t="s">
        <v>36</v>
      </c>
    </row>
    <row r="84" spans="1:8" x14ac:dyDescent="0.2">
      <c r="A84" s="1">
        <v>35</v>
      </c>
      <c r="B84" s="25" t="s">
        <v>124</v>
      </c>
      <c r="C84" s="1" t="s">
        <v>125</v>
      </c>
      <c r="D84" s="1" t="s">
        <v>40</v>
      </c>
      <c r="E84" s="4">
        <v>2.5000000000000001E-2</v>
      </c>
      <c r="F84" s="6">
        <v>0</v>
      </c>
      <c r="G84" s="6">
        <f>E84*F84</f>
        <v>0</v>
      </c>
      <c r="H84" s="4">
        <v>4.7640000000000002E-2</v>
      </c>
    </row>
    <row r="85" spans="1:8" x14ac:dyDescent="0.2">
      <c r="C85" s="1" t="s">
        <v>126</v>
      </c>
    </row>
    <row r="86" spans="1:8" x14ac:dyDescent="0.2">
      <c r="A86" s="1">
        <v>36</v>
      </c>
      <c r="B86" s="25" t="s">
        <v>127</v>
      </c>
      <c r="C86" s="1" t="s">
        <v>128</v>
      </c>
      <c r="D86" s="1" t="s">
        <v>61</v>
      </c>
      <c r="E86" s="4">
        <v>0.33600000000000002</v>
      </c>
      <c r="F86" s="6">
        <v>0</v>
      </c>
      <c r="G86" s="6">
        <f>E86*F86</f>
        <v>0</v>
      </c>
      <c r="H86" s="4">
        <v>6.2829999999999997E-2</v>
      </c>
    </row>
    <row r="87" spans="1:8" x14ac:dyDescent="0.2">
      <c r="C87" s="1" t="s">
        <v>129</v>
      </c>
    </row>
    <row r="88" spans="1:8" x14ac:dyDescent="0.2">
      <c r="A88" s="1">
        <v>37</v>
      </c>
      <c r="B88" s="25" t="s">
        <v>130</v>
      </c>
      <c r="C88" s="1" t="s">
        <v>131</v>
      </c>
      <c r="D88" s="1" t="s">
        <v>61</v>
      </c>
      <c r="E88" s="4">
        <v>1.26</v>
      </c>
      <c r="F88" s="6">
        <v>0</v>
      </c>
      <c r="G88" s="6">
        <f>E88*F88</f>
        <v>0</v>
      </c>
      <c r="H88" s="4">
        <v>1.2070000000000001E-2</v>
      </c>
    </row>
    <row r="89" spans="1:8" x14ac:dyDescent="0.2">
      <c r="C89" s="1" t="s">
        <v>132</v>
      </c>
    </row>
    <row r="90" spans="1:8" x14ac:dyDescent="0.2">
      <c r="A90" s="1">
        <v>38</v>
      </c>
      <c r="B90" s="25" t="s">
        <v>133</v>
      </c>
      <c r="C90" s="1" t="s">
        <v>134</v>
      </c>
      <c r="D90" s="1" t="s">
        <v>113</v>
      </c>
      <c r="E90" s="4">
        <v>23.98</v>
      </c>
      <c r="F90" s="6">
        <v>0</v>
      </c>
      <c r="G90" s="6">
        <f>E90*F90</f>
        <v>0</v>
      </c>
      <c r="H90" s="4">
        <v>5.5887799999999999</v>
      </c>
    </row>
    <row r="91" spans="1:8" x14ac:dyDescent="0.2">
      <c r="C91" s="1" t="s">
        <v>135</v>
      </c>
    </row>
    <row r="92" spans="1:8" x14ac:dyDescent="0.2">
      <c r="A92" s="39" t="s">
        <v>63</v>
      </c>
      <c r="B92" s="40"/>
      <c r="C92" s="40"/>
      <c r="D92" s="40"/>
      <c r="E92" s="41"/>
      <c r="F92" s="42"/>
      <c r="G92" s="43">
        <f>SUM(G46:G91)</f>
        <v>0</v>
      </c>
      <c r="H92" s="44">
        <f>SUM(H46:H91)</f>
        <v>32.626299999999993</v>
      </c>
    </row>
    <row r="93" spans="1:8" x14ac:dyDescent="0.2">
      <c r="B93" s="36" t="s">
        <v>36</v>
      </c>
    </row>
    <row r="94" spans="1:8" x14ac:dyDescent="0.2">
      <c r="A94" s="36">
        <v>4</v>
      </c>
      <c r="B94" s="36" t="s">
        <v>136</v>
      </c>
    </row>
    <row r="96" spans="1:8" x14ac:dyDescent="0.2">
      <c r="A96" s="1">
        <v>39</v>
      </c>
      <c r="B96" s="25" t="s">
        <v>137</v>
      </c>
      <c r="C96" s="1" t="s">
        <v>138</v>
      </c>
      <c r="D96" s="1" t="s">
        <v>40</v>
      </c>
      <c r="E96" s="4">
        <v>1.5549999999999999</v>
      </c>
      <c r="F96" s="6">
        <v>0</v>
      </c>
      <c r="G96" s="6">
        <f>E96*F96</f>
        <v>0</v>
      </c>
      <c r="H96" s="4">
        <v>3.7668300000000001</v>
      </c>
    </row>
    <row r="97" spans="1:8" x14ac:dyDescent="0.2">
      <c r="C97" s="1" t="s">
        <v>139</v>
      </c>
    </row>
    <row r="98" spans="1:8" x14ac:dyDescent="0.2">
      <c r="A98" s="1">
        <v>40</v>
      </c>
      <c r="B98" s="25" t="s">
        <v>140</v>
      </c>
      <c r="C98" s="1" t="s">
        <v>141</v>
      </c>
      <c r="D98" s="1" t="s">
        <v>61</v>
      </c>
      <c r="E98" s="4">
        <v>5.5549999999999997</v>
      </c>
      <c r="F98" s="6">
        <v>0</v>
      </c>
      <c r="G98" s="6">
        <f>E98*F98</f>
        <v>0</v>
      </c>
      <c r="H98" s="4">
        <v>1.9E-2</v>
      </c>
    </row>
    <row r="99" spans="1:8" x14ac:dyDescent="0.2">
      <c r="C99" s="1" t="s">
        <v>36</v>
      </c>
    </row>
    <row r="100" spans="1:8" x14ac:dyDescent="0.2">
      <c r="A100" s="1">
        <v>41</v>
      </c>
      <c r="B100" s="25" t="s">
        <v>142</v>
      </c>
      <c r="C100" s="1" t="s">
        <v>143</v>
      </c>
      <c r="D100" s="1" t="s">
        <v>61</v>
      </c>
      <c r="E100" s="4">
        <v>5.5549999999999997</v>
      </c>
      <c r="F100" s="6">
        <v>0</v>
      </c>
      <c r="G100" s="6">
        <f>E100*F100</f>
        <v>0</v>
      </c>
    </row>
    <row r="101" spans="1:8" x14ac:dyDescent="0.2">
      <c r="C101" s="1" t="s">
        <v>36</v>
      </c>
    </row>
    <row r="102" spans="1:8" x14ac:dyDescent="0.2">
      <c r="A102" s="1">
        <v>42</v>
      </c>
      <c r="B102" s="25" t="s">
        <v>144</v>
      </c>
      <c r="C102" s="1" t="s">
        <v>145</v>
      </c>
      <c r="D102" s="1" t="s">
        <v>54</v>
      </c>
      <c r="E102" s="4">
        <v>0.11600000000000001</v>
      </c>
      <c r="F102" s="6">
        <v>0</v>
      </c>
      <c r="G102" s="6">
        <f>E102*F102</f>
        <v>0</v>
      </c>
      <c r="H102" s="4">
        <v>0.11795</v>
      </c>
    </row>
    <row r="103" spans="1:8" x14ac:dyDescent="0.2">
      <c r="C103" s="1" t="s">
        <v>146</v>
      </c>
    </row>
    <row r="104" spans="1:8" x14ac:dyDescent="0.2">
      <c r="A104" s="1">
        <v>43</v>
      </c>
      <c r="B104" s="25" t="s">
        <v>147</v>
      </c>
      <c r="C104" s="1" t="s">
        <v>148</v>
      </c>
      <c r="D104" s="1" t="s">
        <v>98</v>
      </c>
      <c r="E104" s="4">
        <v>2</v>
      </c>
      <c r="F104" s="6">
        <v>0</v>
      </c>
      <c r="G104" s="6">
        <f>E104*F104</f>
        <v>0</v>
      </c>
      <c r="H104" s="4">
        <v>4.6719999999999998E-2</v>
      </c>
    </row>
    <row r="105" spans="1:8" x14ac:dyDescent="0.2">
      <c r="C105" s="1" t="s">
        <v>149</v>
      </c>
    </row>
    <row r="106" spans="1:8" x14ac:dyDescent="0.2">
      <c r="A106" s="39" t="s">
        <v>63</v>
      </c>
      <c r="B106" s="40"/>
      <c r="C106" s="40"/>
      <c r="D106" s="40"/>
      <c r="E106" s="41"/>
      <c r="F106" s="42"/>
      <c r="G106" s="43">
        <f>SUM(G96:G105)</f>
        <v>0</v>
      </c>
      <c r="H106" s="44">
        <f>SUM(H96:H105)</f>
        <v>3.9505000000000003</v>
      </c>
    </row>
    <row r="107" spans="1:8" x14ac:dyDescent="0.2">
      <c r="B107" s="36" t="s">
        <v>36</v>
      </c>
    </row>
    <row r="108" spans="1:8" x14ac:dyDescent="0.2">
      <c r="A108" s="36">
        <v>5</v>
      </c>
      <c r="B108" s="36" t="s">
        <v>150</v>
      </c>
    </row>
    <row r="110" spans="1:8" x14ac:dyDescent="0.2">
      <c r="A110" s="1">
        <v>44</v>
      </c>
      <c r="B110" s="25" t="s">
        <v>151</v>
      </c>
      <c r="C110" s="1" t="s">
        <v>152</v>
      </c>
      <c r="D110" s="1" t="s">
        <v>61</v>
      </c>
      <c r="E110" s="4">
        <v>18</v>
      </c>
      <c r="F110" s="6">
        <v>0</v>
      </c>
      <c r="G110" s="6">
        <f>E110*F110</f>
        <v>0</v>
      </c>
    </row>
    <row r="111" spans="1:8" x14ac:dyDescent="0.2">
      <c r="C111" s="1" t="s">
        <v>153</v>
      </c>
    </row>
    <row r="112" spans="1:8" x14ac:dyDescent="0.2">
      <c r="A112" s="39" t="s">
        <v>63</v>
      </c>
      <c r="B112" s="40"/>
      <c r="C112" s="40"/>
      <c r="D112" s="40"/>
      <c r="E112" s="41"/>
      <c r="F112" s="42"/>
      <c r="G112" s="43">
        <f>SUM(G110:G111)</f>
        <v>0</v>
      </c>
      <c r="H112" s="44">
        <f>SUM(H110:H111)</f>
        <v>0</v>
      </c>
    </row>
    <row r="113" spans="1:8" x14ac:dyDescent="0.2">
      <c r="B113" s="36" t="s">
        <v>36</v>
      </c>
    </row>
    <row r="114" spans="1:8" x14ac:dyDescent="0.2">
      <c r="A114" s="36">
        <v>8</v>
      </c>
      <c r="B114" s="36" t="s">
        <v>154</v>
      </c>
    </row>
    <row r="116" spans="1:8" x14ac:dyDescent="0.2">
      <c r="A116" s="1">
        <v>45</v>
      </c>
      <c r="B116" s="25" t="s">
        <v>155</v>
      </c>
      <c r="C116" s="1" t="s">
        <v>156</v>
      </c>
      <c r="D116" s="1" t="s">
        <v>113</v>
      </c>
      <c r="E116" s="4">
        <v>15</v>
      </c>
      <c r="F116" s="6">
        <v>0</v>
      </c>
      <c r="G116" s="6">
        <f>E116*F116</f>
        <v>0</v>
      </c>
    </row>
    <row r="117" spans="1:8" x14ac:dyDescent="0.2">
      <c r="C117" s="1" t="s">
        <v>157</v>
      </c>
    </row>
    <row r="118" spans="1:8" x14ac:dyDescent="0.2">
      <c r="A118" s="1">
        <v>46</v>
      </c>
      <c r="B118" s="25" t="s">
        <v>158</v>
      </c>
      <c r="C118" s="1" t="s">
        <v>159</v>
      </c>
      <c r="D118" s="1" t="s">
        <v>98</v>
      </c>
      <c r="E118" s="4">
        <v>1</v>
      </c>
      <c r="F118" s="6">
        <v>0</v>
      </c>
      <c r="G118" s="6">
        <f>E118*F118</f>
        <v>0</v>
      </c>
      <c r="H118" s="4">
        <v>2.7299999999999998E-3</v>
      </c>
    </row>
    <row r="119" spans="1:8" x14ac:dyDescent="0.2">
      <c r="C119" s="1" t="s">
        <v>160</v>
      </c>
    </row>
    <row r="120" spans="1:8" x14ac:dyDescent="0.2">
      <c r="A120" s="39" t="s">
        <v>63</v>
      </c>
      <c r="B120" s="40"/>
      <c r="C120" s="40"/>
      <c r="D120" s="40"/>
      <c r="E120" s="41"/>
      <c r="F120" s="42"/>
      <c r="G120" s="43">
        <f>SUM(G116:G119)</f>
        <v>0</v>
      </c>
      <c r="H120" s="44">
        <f>SUM(H116:H119)</f>
        <v>2.7299999999999998E-3</v>
      </c>
    </row>
    <row r="121" spans="1:8" x14ac:dyDescent="0.2">
      <c r="B121" s="36" t="s">
        <v>36</v>
      </c>
    </row>
    <row r="122" spans="1:8" x14ac:dyDescent="0.2">
      <c r="A122" s="36">
        <v>31</v>
      </c>
      <c r="B122" s="36" t="s">
        <v>161</v>
      </c>
    </row>
    <row r="124" spans="1:8" x14ac:dyDescent="0.2">
      <c r="A124" s="1">
        <v>47</v>
      </c>
      <c r="B124" s="25" t="s">
        <v>162</v>
      </c>
      <c r="C124" s="1" t="s">
        <v>163</v>
      </c>
      <c r="D124" s="1" t="s">
        <v>113</v>
      </c>
      <c r="E124" s="4">
        <v>3.9</v>
      </c>
      <c r="F124" s="6">
        <v>0</v>
      </c>
      <c r="G124" s="6">
        <f>E124*F124</f>
        <v>0</v>
      </c>
      <c r="H124" s="4">
        <v>5.2139999999999999E-2</v>
      </c>
    </row>
    <row r="125" spans="1:8" x14ac:dyDescent="0.2">
      <c r="C125" s="1" t="s">
        <v>164</v>
      </c>
    </row>
    <row r="126" spans="1:8" x14ac:dyDescent="0.2">
      <c r="A126" s="1">
        <v>48</v>
      </c>
      <c r="B126" s="25" t="s">
        <v>165</v>
      </c>
      <c r="C126" s="1" t="s">
        <v>166</v>
      </c>
      <c r="D126" s="1" t="s">
        <v>61</v>
      </c>
      <c r="E126" s="4">
        <v>27.3</v>
      </c>
      <c r="F126" s="6">
        <v>0</v>
      </c>
      <c r="G126" s="6">
        <f>E126*F126</f>
        <v>0</v>
      </c>
      <c r="H126" s="4">
        <v>0.38929999999999998</v>
      </c>
    </row>
    <row r="127" spans="1:8" x14ac:dyDescent="0.2">
      <c r="C127" s="1" t="s">
        <v>36</v>
      </c>
    </row>
    <row r="128" spans="1:8" x14ac:dyDescent="0.2">
      <c r="A128" s="1">
        <v>49</v>
      </c>
      <c r="B128" s="25" t="s">
        <v>165</v>
      </c>
      <c r="C128" s="1" t="s">
        <v>167</v>
      </c>
      <c r="D128" s="1" t="s">
        <v>61</v>
      </c>
      <c r="E128" s="4">
        <v>7.7</v>
      </c>
      <c r="F128" s="6">
        <v>0</v>
      </c>
      <c r="G128" s="6">
        <f>E128*F128</f>
        <v>0</v>
      </c>
      <c r="H128" s="4">
        <v>0.10979999999999999</v>
      </c>
    </row>
    <row r="129" spans="1:8" x14ac:dyDescent="0.2">
      <c r="C129" s="1" t="s">
        <v>36</v>
      </c>
    </row>
    <row r="130" spans="1:8" x14ac:dyDescent="0.2">
      <c r="A130" s="1">
        <v>50</v>
      </c>
      <c r="B130" s="25" t="s">
        <v>168</v>
      </c>
      <c r="C130" s="1" t="s">
        <v>169</v>
      </c>
      <c r="D130" s="1" t="s">
        <v>61</v>
      </c>
      <c r="E130" s="4">
        <v>14.78</v>
      </c>
      <c r="F130" s="6">
        <v>0</v>
      </c>
      <c r="G130" s="6">
        <f>E130*F130</f>
        <v>0</v>
      </c>
      <c r="H130" s="4">
        <v>0.42698999999999998</v>
      </c>
    </row>
    <row r="131" spans="1:8" x14ac:dyDescent="0.2">
      <c r="C131" s="1" t="s">
        <v>170</v>
      </c>
    </row>
    <row r="132" spans="1:8" x14ac:dyDescent="0.2">
      <c r="A132" s="39" t="s">
        <v>63</v>
      </c>
      <c r="B132" s="40"/>
      <c r="C132" s="40"/>
      <c r="D132" s="40"/>
      <c r="E132" s="41"/>
      <c r="F132" s="42"/>
      <c r="G132" s="43">
        <f>SUM(G124:G131)</f>
        <v>0</v>
      </c>
      <c r="H132" s="44">
        <f>SUM(H124:H131)</f>
        <v>0.97822999999999993</v>
      </c>
    </row>
    <row r="133" spans="1:8" x14ac:dyDescent="0.2">
      <c r="B133" s="36" t="s">
        <v>36</v>
      </c>
    </row>
    <row r="134" spans="1:8" x14ac:dyDescent="0.2">
      <c r="A134" s="36">
        <v>45</v>
      </c>
      <c r="B134" s="36" t="s">
        <v>171</v>
      </c>
    </row>
    <row r="136" spans="1:8" x14ac:dyDescent="0.2">
      <c r="A136" s="1">
        <v>51</v>
      </c>
      <c r="B136" s="25" t="s">
        <v>172</v>
      </c>
      <c r="C136" s="1" t="s">
        <v>173</v>
      </c>
      <c r="D136" s="1" t="s">
        <v>40</v>
      </c>
      <c r="E136" s="4">
        <v>0.22</v>
      </c>
      <c r="F136" s="6">
        <v>0</v>
      </c>
      <c r="G136" s="6">
        <f>E136*F136</f>
        <v>0</v>
      </c>
      <c r="H136" s="4">
        <v>0.41597000000000001</v>
      </c>
    </row>
    <row r="137" spans="1:8" x14ac:dyDescent="0.2">
      <c r="C137" s="1" t="s">
        <v>174</v>
      </c>
    </row>
    <row r="138" spans="1:8" x14ac:dyDescent="0.2">
      <c r="A138" s="39" t="s">
        <v>63</v>
      </c>
      <c r="B138" s="40"/>
      <c r="C138" s="40"/>
      <c r="D138" s="40"/>
      <c r="E138" s="41"/>
      <c r="F138" s="42"/>
      <c r="G138" s="43">
        <f>SUM(G136:G137)</f>
        <v>0</v>
      </c>
      <c r="H138" s="44">
        <f>SUM(H136:H137)</f>
        <v>0.41597000000000001</v>
      </c>
    </row>
    <row r="139" spans="1:8" x14ac:dyDescent="0.2">
      <c r="B139" s="36" t="s">
        <v>36</v>
      </c>
    </row>
    <row r="140" spans="1:8" x14ac:dyDescent="0.2">
      <c r="A140" s="36">
        <v>61</v>
      </c>
      <c r="B140" s="36" t="s">
        <v>175</v>
      </c>
    </row>
    <row r="142" spans="1:8" x14ac:dyDescent="0.2">
      <c r="A142" s="1">
        <v>52</v>
      </c>
      <c r="B142" s="25" t="s">
        <v>176</v>
      </c>
      <c r="C142" s="1" t="s">
        <v>177</v>
      </c>
      <c r="D142" s="1" t="s">
        <v>61</v>
      </c>
      <c r="E142" s="4">
        <v>8.7650000000000006</v>
      </c>
      <c r="F142" s="6">
        <v>0</v>
      </c>
      <c r="G142" s="6">
        <f>E142*F142</f>
        <v>0</v>
      </c>
      <c r="H142" s="4">
        <v>5.2999999999999998E-4</v>
      </c>
    </row>
    <row r="143" spans="1:8" x14ac:dyDescent="0.2">
      <c r="C143" s="1" t="s">
        <v>178</v>
      </c>
    </row>
    <row r="144" spans="1:8" x14ac:dyDescent="0.2">
      <c r="A144" s="1">
        <v>53</v>
      </c>
      <c r="B144" s="25" t="s">
        <v>179</v>
      </c>
      <c r="C144" s="1" t="s">
        <v>180</v>
      </c>
      <c r="D144" s="1" t="s">
        <v>61</v>
      </c>
      <c r="E144" s="4">
        <v>1.1100000000000001</v>
      </c>
      <c r="F144" s="6">
        <v>0</v>
      </c>
      <c r="G144" s="6">
        <f>E144*F144</f>
        <v>0</v>
      </c>
      <c r="H144" s="4">
        <v>8.5750000000000007E-2</v>
      </c>
    </row>
    <row r="145" spans="1:8" x14ac:dyDescent="0.2">
      <c r="C145" s="1" t="s">
        <v>181</v>
      </c>
    </row>
    <row r="146" spans="1:8" x14ac:dyDescent="0.2">
      <c r="A146" s="1">
        <v>54</v>
      </c>
      <c r="B146" s="25" t="s">
        <v>182</v>
      </c>
      <c r="C146" s="1" t="s">
        <v>183</v>
      </c>
      <c r="D146" s="1" t="s">
        <v>61</v>
      </c>
      <c r="E146" s="4">
        <v>1.423</v>
      </c>
      <c r="F146" s="6">
        <v>0</v>
      </c>
      <c r="G146" s="6">
        <f>E146*F146</f>
        <v>0</v>
      </c>
      <c r="H146" s="4">
        <v>9.5439999999999997E-2</v>
      </c>
    </row>
    <row r="147" spans="1:8" x14ac:dyDescent="0.2">
      <c r="C147" s="1" t="s">
        <v>184</v>
      </c>
    </row>
    <row r="148" spans="1:8" x14ac:dyDescent="0.2">
      <c r="A148" s="1">
        <v>55</v>
      </c>
      <c r="B148" s="25" t="s">
        <v>185</v>
      </c>
      <c r="C148" s="1" t="s">
        <v>186</v>
      </c>
      <c r="D148" s="1" t="s">
        <v>61</v>
      </c>
      <c r="E148" s="4">
        <v>30.56</v>
      </c>
      <c r="F148" s="6">
        <v>0</v>
      </c>
      <c r="G148" s="6">
        <f>E148*F148</f>
        <v>0</v>
      </c>
      <c r="H148" s="4">
        <v>1.10016</v>
      </c>
    </row>
    <row r="149" spans="1:8" x14ac:dyDescent="0.2">
      <c r="C149" s="1" t="s">
        <v>36</v>
      </c>
    </row>
    <row r="150" spans="1:8" x14ac:dyDescent="0.2">
      <c r="A150" s="1">
        <v>56</v>
      </c>
      <c r="B150" s="25" t="s">
        <v>187</v>
      </c>
      <c r="C150" s="1" t="s">
        <v>188</v>
      </c>
      <c r="D150" s="1" t="s">
        <v>61</v>
      </c>
      <c r="E150" s="4">
        <v>99.31</v>
      </c>
      <c r="F150" s="6">
        <v>0</v>
      </c>
      <c r="G150" s="6">
        <f>E150*F150</f>
        <v>0</v>
      </c>
      <c r="H150" s="4">
        <v>4.4689500000000004</v>
      </c>
    </row>
    <row r="151" spans="1:8" x14ac:dyDescent="0.2">
      <c r="C151" s="1" t="s">
        <v>36</v>
      </c>
    </row>
    <row r="152" spans="1:8" x14ac:dyDescent="0.2">
      <c r="A152" s="1">
        <v>57</v>
      </c>
      <c r="B152" s="25" t="s">
        <v>189</v>
      </c>
      <c r="C152" s="1" t="s">
        <v>190</v>
      </c>
      <c r="D152" s="1" t="s">
        <v>61</v>
      </c>
      <c r="E152" s="4">
        <v>8.67</v>
      </c>
      <c r="F152" s="6">
        <v>0</v>
      </c>
      <c r="G152" s="6">
        <f>E152*F152</f>
        <v>0</v>
      </c>
      <c r="H152" s="4">
        <v>0.49722</v>
      </c>
    </row>
    <row r="153" spans="1:8" x14ac:dyDescent="0.2">
      <c r="C153" s="1" t="s">
        <v>191</v>
      </c>
    </row>
    <row r="154" spans="1:8" x14ac:dyDescent="0.2">
      <c r="A154" s="1">
        <v>58</v>
      </c>
      <c r="B154" s="25" t="s">
        <v>192</v>
      </c>
      <c r="C154" s="1" t="s">
        <v>193</v>
      </c>
      <c r="D154" s="1" t="s">
        <v>61</v>
      </c>
      <c r="E154" s="4">
        <v>2.21</v>
      </c>
      <c r="F154" s="6">
        <v>0</v>
      </c>
      <c r="G154" s="6">
        <f>E154*F154</f>
        <v>0</v>
      </c>
      <c r="H154" s="4">
        <v>0.13747999999999999</v>
      </c>
    </row>
    <row r="155" spans="1:8" x14ac:dyDescent="0.2">
      <c r="C155" s="1" t="s">
        <v>194</v>
      </c>
    </row>
    <row r="156" spans="1:8" x14ac:dyDescent="0.2">
      <c r="A156" s="1">
        <v>59</v>
      </c>
      <c r="B156" s="25" t="s">
        <v>195</v>
      </c>
      <c r="C156" s="1" t="s">
        <v>196</v>
      </c>
      <c r="D156" s="1" t="s">
        <v>61</v>
      </c>
      <c r="E156" s="4">
        <v>2.1579999999999999</v>
      </c>
      <c r="F156" s="6">
        <v>0</v>
      </c>
      <c r="G156" s="6">
        <f>E156*F156</f>
        <v>0</v>
      </c>
      <c r="H156" s="4">
        <v>0.12745000000000001</v>
      </c>
    </row>
    <row r="157" spans="1:8" x14ac:dyDescent="0.2">
      <c r="C157" s="1" t="s">
        <v>194</v>
      </c>
    </row>
    <row r="158" spans="1:8" x14ac:dyDescent="0.2">
      <c r="A158" s="39" t="s">
        <v>63</v>
      </c>
      <c r="B158" s="40"/>
      <c r="C158" s="40"/>
      <c r="D158" s="40"/>
      <c r="E158" s="41"/>
      <c r="F158" s="42"/>
      <c r="G158" s="43">
        <f>SUM(G142:G157)</f>
        <v>0</v>
      </c>
      <c r="H158" s="44">
        <f>SUM(H142:H157)</f>
        <v>6.5129800000000007</v>
      </c>
    </row>
    <row r="159" spans="1:8" x14ac:dyDescent="0.2">
      <c r="B159" s="36" t="s">
        <v>36</v>
      </c>
    </row>
    <row r="160" spans="1:8" x14ac:dyDescent="0.2">
      <c r="A160" s="36">
        <v>62</v>
      </c>
      <c r="B160" s="36" t="s">
        <v>197</v>
      </c>
    </row>
    <row r="162" spans="1:8" x14ac:dyDescent="0.2">
      <c r="A162" s="1">
        <v>60</v>
      </c>
      <c r="B162" s="25" t="s">
        <v>198</v>
      </c>
      <c r="C162" s="1" t="s">
        <v>199</v>
      </c>
      <c r="D162" s="1" t="s">
        <v>61</v>
      </c>
      <c r="E162" s="4">
        <v>8.7650000000000006</v>
      </c>
      <c r="F162" s="6">
        <v>0</v>
      </c>
      <c r="G162" s="6">
        <f>E162*F162</f>
        <v>0</v>
      </c>
      <c r="H162" s="4">
        <v>6.9999999999999999E-4</v>
      </c>
    </row>
    <row r="163" spans="1:8" x14ac:dyDescent="0.2">
      <c r="C163" s="1" t="s">
        <v>200</v>
      </c>
    </row>
    <row r="164" spans="1:8" x14ac:dyDescent="0.2">
      <c r="A164" s="1">
        <v>61</v>
      </c>
      <c r="B164" s="25" t="s">
        <v>201</v>
      </c>
      <c r="C164" s="1" t="s">
        <v>202</v>
      </c>
      <c r="D164" s="1" t="s">
        <v>113</v>
      </c>
      <c r="E164" s="4">
        <v>54.2</v>
      </c>
      <c r="F164" s="6">
        <v>0</v>
      </c>
      <c r="G164" s="6">
        <f>E164*F164</f>
        <v>0</v>
      </c>
      <c r="H164" s="4">
        <v>0.38374000000000003</v>
      </c>
    </row>
    <row r="165" spans="1:8" x14ac:dyDescent="0.2">
      <c r="C165" s="1" t="s">
        <v>36</v>
      </c>
    </row>
    <row r="166" spans="1:8" x14ac:dyDescent="0.2">
      <c r="A166" s="1">
        <v>62</v>
      </c>
      <c r="B166" s="25" t="s">
        <v>203</v>
      </c>
      <c r="C166" s="1" t="s">
        <v>204</v>
      </c>
      <c r="D166" s="1" t="s">
        <v>113</v>
      </c>
      <c r="E166" s="4">
        <v>30.87</v>
      </c>
      <c r="F166" s="6">
        <v>0</v>
      </c>
      <c r="G166" s="6">
        <f>E166*F166</f>
        <v>0</v>
      </c>
      <c r="H166" s="4">
        <v>3.0899999999999999E-3</v>
      </c>
    </row>
    <row r="167" spans="1:8" x14ac:dyDescent="0.2">
      <c r="C167" s="1" t="s">
        <v>36</v>
      </c>
    </row>
    <row r="168" spans="1:8" x14ac:dyDescent="0.2">
      <c r="A168" s="1">
        <v>63</v>
      </c>
      <c r="B168" s="25" t="s">
        <v>205</v>
      </c>
      <c r="C168" s="1" t="s">
        <v>206</v>
      </c>
      <c r="D168" s="1" t="s">
        <v>113</v>
      </c>
      <c r="E168" s="4">
        <v>5.67</v>
      </c>
      <c r="F168" s="6">
        <v>0</v>
      </c>
      <c r="G168" s="6">
        <f>E168*F168</f>
        <v>0</v>
      </c>
      <c r="H168" s="4">
        <v>5.6999999999999998E-4</v>
      </c>
    </row>
    <row r="169" spans="1:8" x14ac:dyDescent="0.2">
      <c r="C169" s="1" t="s">
        <v>36</v>
      </c>
    </row>
    <row r="170" spans="1:8" x14ac:dyDescent="0.2">
      <c r="A170" s="1">
        <v>64</v>
      </c>
      <c r="B170" s="25" t="s">
        <v>207</v>
      </c>
      <c r="C170" s="1" t="s">
        <v>208</v>
      </c>
      <c r="D170" s="1" t="s">
        <v>113</v>
      </c>
      <c r="E170" s="4">
        <v>20.37</v>
      </c>
      <c r="F170" s="6">
        <v>0</v>
      </c>
      <c r="G170" s="6">
        <f>E170*F170</f>
        <v>0</v>
      </c>
      <c r="H170" s="4">
        <v>2.0400000000000001E-3</v>
      </c>
    </row>
    <row r="171" spans="1:8" x14ac:dyDescent="0.2">
      <c r="C171" s="1" t="s">
        <v>36</v>
      </c>
    </row>
    <row r="172" spans="1:8" x14ac:dyDescent="0.2">
      <c r="A172" s="1">
        <v>65</v>
      </c>
      <c r="B172" s="25" t="s">
        <v>201</v>
      </c>
      <c r="C172" s="1" t="s">
        <v>202</v>
      </c>
      <c r="D172" s="1" t="s">
        <v>113</v>
      </c>
      <c r="E172" s="4">
        <v>6.4</v>
      </c>
      <c r="F172" s="6">
        <v>0</v>
      </c>
      <c r="G172" s="6">
        <f>E172*F172</f>
        <v>0</v>
      </c>
      <c r="H172" s="4">
        <v>4.5310000000000003E-2</v>
      </c>
    </row>
    <row r="173" spans="1:8" x14ac:dyDescent="0.2">
      <c r="C173" s="1" t="s">
        <v>36</v>
      </c>
    </row>
    <row r="174" spans="1:8" x14ac:dyDescent="0.2">
      <c r="A174" s="1">
        <v>66</v>
      </c>
      <c r="B174" s="25" t="s">
        <v>209</v>
      </c>
      <c r="C174" s="1" t="s">
        <v>210</v>
      </c>
      <c r="D174" s="1" t="s">
        <v>113</v>
      </c>
      <c r="E174" s="4">
        <v>6.72</v>
      </c>
      <c r="F174" s="6">
        <v>0</v>
      </c>
      <c r="G174" s="6">
        <f>E174*F174</f>
        <v>0</v>
      </c>
      <c r="H174" s="4">
        <v>3.3600000000000001E-3</v>
      </c>
    </row>
    <row r="175" spans="1:8" x14ac:dyDescent="0.2">
      <c r="C175" s="1" t="s">
        <v>36</v>
      </c>
    </row>
    <row r="176" spans="1:8" x14ac:dyDescent="0.2">
      <c r="A176" s="1">
        <v>67</v>
      </c>
      <c r="B176" s="25" t="s">
        <v>211</v>
      </c>
      <c r="C176" s="1" t="s">
        <v>212</v>
      </c>
      <c r="D176" s="1" t="s">
        <v>61</v>
      </c>
      <c r="E176" s="4">
        <v>63.12</v>
      </c>
      <c r="F176" s="6">
        <v>0</v>
      </c>
      <c r="G176" s="6">
        <f>E176*F176</f>
        <v>0</v>
      </c>
      <c r="H176" s="4">
        <v>3.03986</v>
      </c>
    </row>
    <row r="177" spans="1:8" x14ac:dyDescent="0.2">
      <c r="C177" s="1" t="s">
        <v>213</v>
      </c>
    </row>
    <row r="178" spans="1:8" x14ac:dyDescent="0.2">
      <c r="A178" s="1">
        <v>68</v>
      </c>
      <c r="B178" s="25" t="s">
        <v>214</v>
      </c>
      <c r="C178" s="1" t="s">
        <v>215</v>
      </c>
      <c r="D178" s="1" t="s">
        <v>61</v>
      </c>
      <c r="E178" s="4">
        <v>2.4</v>
      </c>
      <c r="F178" s="6">
        <v>0</v>
      </c>
      <c r="G178" s="6">
        <f>E178*F178</f>
        <v>0</v>
      </c>
      <c r="H178" s="4">
        <v>0.12694</v>
      </c>
    </row>
    <row r="179" spans="1:8" x14ac:dyDescent="0.2">
      <c r="C179" s="1" t="s">
        <v>216</v>
      </c>
    </row>
    <row r="180" spans="1:8" x14ac:dyDescent="0.2">
      <c r="A180" s="1">
        <v>69</v>
      </c>
      <c r="B180" s="25" t="s">
        <v>217</v>
      </c>
      <c r="C180" s="1" t="s">
        <v>218</v>
      </c>
      <c r="D180" s="1" t="s">
        <v>61</v>
      </c>
      <c r="E180" s="4">
        <v>65.52</v>
      </c>
      <c r="F180" s="6">
        <v>0</v>
      </c>
      <c r="G180" s="6">
        <f>E180*F180</f>
        <v>0</v>
      </c>
      <c r="H180" s="4">
        <v>0.30729000000000001</v>
      </c>
    </row>
    <row r="181" spans="1:8" x14ac:dyDescent="0.2">
      <c r="C181" s="1" t="s">
        <v>219</v>
      </c>
    </row>
    <row r="182" spans="1:8" x14ac:dyDescent="0.2">
      <c r="A182" s="1">
        <v>70</v>
      </c>
      <c r="B182" s="25" t="s">
        <v>220</v>
      </c>
      <c r="C182" s="1" t="s">
        <v>221</v>
      </c>
      <c r="D182" s="1" t="s">
        <v>61</v>
      </c>
      <c r="E182" s="4">
        <v>5.32</v>
      </c>
      <c r="F182" s="6">
        <v>0</v>
      </c>
      <c r="G182" s="6">
        <f>E182*F182</f>
        <v>0</v>
      </c>
      <c r="H182" s="4">
        <v>5.0540000000000002E-2</v>
      </c>
    </row>
    <row r="183" spans="1:8" x14ac:dyDescent="0.2">
      <c r="C183" s="1" t="s">
        <v>222</v>
      </c>
    </row>
    <row r="184" spans="1:8" x14ac:dyDescent="0.2">
      <c r="A184" s="1">
        <v>71</v>
      </c>
      <c r="B184" s="25" t="s">
        <v>223</v>
      </c>
      <c r="C184" s="1" t="s">
        <v>224</v>
      </c>
      <c r="D184" s="1" t="s">
        <v>61</v>
      </c>
      <c r="E184" s="4">
        <v>60.2</v>
      </c>
      <c r="F184" s="6">
        <v>0</v>
      </c>
      <c r="G184" s="6">
        <f>E184*F184</f>
        <v>0</v>
      </c>
      <c r="H184" s="4">
        <v>1.5049999999999999E-2</v>
      </c>
    </row>
    <row r="185" spans="1:8" x14ac:dyDescent="0.2">
      <c r="C185" s="1" t="s">
        <v>225</v>
      </c>
    </row>
    <row r="186" spans="1:8" x14ac:dyDescent="0.2">
      <c r="A186" s="1">
        <v>72</v>
      </c>
      <c r="B186" s="25" t="s">
        <v>226</v>
      </c>
      <c r="C186" s="1" t="s">
        <v>227</v>
      </c>
      <c r="D186" s="1" t="s">
        <v>61</v>
      </c>
      <c r="E186" s="4">
        <v>60.2</v>
      </c>
      <c r="F186" s="6">
        <v>0</v>
      </c>
      <c r="G186" s="6">
        <f>E186*F186</f>
        <v>0</v>
      </c>
      <c r="H186" s="4">
        <v>0.15049999999999999</v>
      </c>
    </row>
    <row r="187" spans="1:8" x14ac:dyDescent="0.2">
      <c r="C187" s="1" t="s">
        <v>228</v>
      </c>
    </row>
    <row r="188" spans="1:8" x14ac:dyDescent="0.2">
      <c r="A188" s="39" t="s">
        <v>63</v>
      </c>
      <c r="B188" s="40"/>
      <c r="C188" s="40"/>
      <c r="D188" s="40"/>
      <c r="E188" s="41"/>
      <c r="F188" s="42"/>
      <c r="G188" s="43">
        <f>SUM(G162:G187)</f>
        <v>0</v>
      </c>
      <c r="H188" s="44">
        <f>SUM(H162:H187)</f>
        <v>4.1289899999999999</v>
      </c>
    </row>
    <row r="189" spans="1:8" x14ac:dyDescent="0.2">
      <c r="B189" s="36" t="s">
        <v>36</v>
      </c>
    </row>
    <row r="190" spans="1:8" x14ac:dyDescent="0.2">
      <c r="A190" s="36">
        <v>63</v>
      </c>
      <c r="B190" s="36" t="s">
        <v>229</v>
      </c>
    </row>
    <row r="192" spans="1:8" x14ac:dyDescent="0.2">
      <c r="A192" s="1">
        <v>73</v>
      </c>
      <c r="B192" s="25" t="s">
        <v>230</v>
      </c>
      <c r="C192" s="1" t="s">
        <v>231</v>
      </c>
      <c r="D192" s="1" t="s">
        <v>40</v>
      </c>
      <c r="E192" s="4">
        <v>1.998</v>
      </c>
      <c r="F192" s="6">
        <v>0</v>
      </c>
      <c r="G192" s="6">
        <f>E192*F192</f>
        <v>0</v>
      </c>
      <c r="H192" s="4">
        <v>4.9016700000000002</v>
      </c>
    </row>
    <row r="193" spans="1:8" x14ac:dyDescent="0.2">
      <c r="C193" s="1" t="s">
        <v>232</v>
      </c>
    </row>
    <row r="194" spans="1:8" x14ac:dyDescent="0.2">
      <c r="A194" s="1">
        <v>74</v>
      </c>
      <c r="B194" s="25" t="s">
        <v>233</v>
      </c>
      <c r="C194" s="1" t="s">
        <v>234</v>
      </c>
      <c r="D194" s="1" t="s">
        <v>40</v>
      </c>
      <c r="E194" s="4">
        <v>1.998</v>
      </c>
      <c r="F194" s="6">
        <v>0</v>
      </c>
      <c r="G194" s="6">
        <f>E194*F194</f>
        <v>0</v>
      </c>
    </row>
    <row r="195" spans="1:8" x14ac:dyDescent="0.2">
      <c r="C195" s="1" t="s">
        <v>235</v>
      </c>
    </row>
    <row r="196" spans="1:8" x14ac:dyDescent="0.2">
      <c r="A196" s="1">
        <v>75</v>
      </c>
      <c r="B196" s="25" t="s">
        <v>236</v>
      </c>
      <c r="C196" s="1" t="s">
        <v>237</v>
      </c>
      <c r="D196" s="1" t="s">
        <v>40</v>
      </c>
      <c r="E196" s="4">
        <v>5.6449999999999996</v>
      </c>
      <c r="F196" s="6">
        <v>0</v>
      </c>
      <c r="G196" s="6">
        <f>E196*F196</f>
        <v>0</v>
      </c>
      <c r="H196" s="4">
        <v>13.672079999999999</v>
      </c>
    </row>
    <row r="197" spans="1:8" x14ac:dyDescent="0.2">
      <c r="C197" s="1" t="s">
        <v>232</v>
      </c>
    </row>
    <row r="198" spans="1:8" x14ac:dyDescent="0.2">
      <c r="A198" s="1">
        <v>76</v>
      </c>
      <c r="B198" s="25" t="s">
        <v>238</v>
      </c>
      <c r="C198" s="1" t="s">
        <v>234</v>
      </c>
      <c r="D198" s="1" t="s">
        <v>40</v>
      </c>
      <c r="E198" s="4">
        <v>5.6449999999999996</v>
      </c>
      <c r="F198" s="6">
        <v>0</v>
      </c>
      <c r="G198" s="6">
        <f>E198*F198</f>
        <v>0</v>
      </c>
    </row>
    <row r="199" spans="1:8" x14ac:dyDescent="0.2">
      <c r="C199" s="1" t="s">
        <v>239</v>
      </c>
    </row>
    <row r="200" spans="1:8" x14ac:dyDescent="0.2">
      <c r="A200" s="1">
        <v>77</v>
      </c>
      <c r="B200" s="25" t="s">
        <v>240</v>
      </c>
      <c r="C200" s="1" t="s">
        <v>241</v>
      </c>
      <c r="D200" s="1" t="s">
        <v>40</v>
      </c>
      <c r="E200" s="4">
        <v>0.27200000000000002</v>
      </c>
      <c r="F200" s="6">
        <v>0</v>
      </c>
      <c r="G200" s="6">
        <f>E200*F200</f>
        <v>0</v>
      </c>
      <c r="H200" s="4">
        <v>0.66729000000000005</v>
      </c>
    </row>
    <row r="201" spans="1:8" x14ac:dyDescent="0.2">
      <c r="C201" s="1" t="s">
        <v>36</v>
      </c>
    </row>
    <row r="202" spans="1:8" x14ac:dyDescent="0.2">
      <c r="A202" s="1">
        <v>78</v>
      </c>
      <c r="B202" s="25" t="s">
        <v>242</v>
      </c>
      <c r="C202" s="1" t="s">
        <v>234</v>
      </c>
      <c r="D202" s="1" t="s">
        <v>40</v>
      </c>
      <c r="E202" s="4">
        <v>0.27200000000000002</v>
      </c>
      <c r="F202" s="6">
        <v>0</v>
      </c>
      <c r="G202" s="6">
        <f>E202*F202</f>
        <v>0</v>
      </c>
    </row>
    <row r="203" spans="1:8" x14ac:dyDescent="0.2">
      <c r="C203" s="1" t="s">
        <v>243</v>
      </c>
    </row>
    <row r="204" spans="1:8" x14ac:dyDescent="0.2">
      <c r="A204" s="1">
        <v>79</v>
      </c>
      <c r="B204" s="25" t="s">
        <v>244</v>
      </c>
      <c r="C204" s="1" t="s">
        <v>245</v>
      </c>
      <c r="D204" s="1" t="s">
        <v>40</v>
      </c>
      <c r="E204" s="4">
        <v>0.61599999999999999</v>
      </c>
      <c r="F204" s="6">
        <v>0</v>
      </c>
      <c r="G204" s="6">
        <f>E204*F204</f>
        <v>0</v>
      </c>
      <c r="H204" s="4">
        <v>1.3927799999999999</v>
      </c>
    </row>
    <row r="205" spans="1:8" x14ac:dyDescent="0.2">
      <c r="C205" s="1" t="s">
        <v>246</v>
      </c>
    </row>
    <row r="206" spans="1:8" x14ac:dyDescent="0.2">
      <c r="A206" s="1">
        <v>80</v>
      </c>
      <c r="B206" s="25" t="s">
        <v>247</v>
      </c>
      <c r="C206" s="1" t="s">
        <v>248</v>
      </c>
      <c r="D206" s="1" t="s">
        <v>54</v>
      </c>
      <c r="E206" s="4">
        <v>0.30299999999999999</v>
      </c>
      <c r="F206" s="6">
        <v>0</v>
      </c>
      <c r="G206" s="6">
        <f>E206*F206</f>
        <v>0</v>
      </c>
      <c r="H206" s="4">
        <v>0.31907999999999997</v>
      </c>
    </row>
    <row r="207" spans="1:8" x14ac:dyDescent="0.2">
      <c r="C207" s="1" t="s">
        <v>249</v>
      </c>
    </row>
    <row r="208" spans="1:8" x14ac:dyDescent="0.2">
      <c r="A208" s="1">
        <v>81</v>
      </c>
      <c r="B208" s="25" t="s">
        <v>250</v>
      </c>
      <c r="C208" s="1" t="s">
        <v>251</v>
      </c>
      <c r="D208" s="1" t="s">
        <v>61</v>
      </c>
      <c r="E208" s="4">
        <v>2.722</v>
      </c>
      <c r="F208" s="6">
        <v>0</v>
      </c>
      <c r="G208" s="6">
        <f>E208*F208</f>
        <v>0</v>
      </c>
      <c r="H208" s="4">
        <v>2.3439999999999999E-2</v>
      </c>
    </row>
    <row r="209" spans="1:8" x14ac:dyDescent="0.2">
      <c r="C209" s="1" t="s">
        <v>252</v>
      </c>
    </row>
    <row r="210" spans="1:8" x14ac:dyDescent="0.2">
      <c r="A210" s="1">
        <v>82</v>
      </c>
      <c r="B210" s="25" t="s">
        <v>253</v>
      </c>
      <c r="C210" s="1" t="s">
        <v>254</v>
      </c>
      <c r="D210" s="1" t="s">
        <v>61</v>
      </c>
      <c r="E210" s="4">
        <v>2.722</v>
      </c>
      <c r="F210" s="6">
        <v>0</v>
      </c>
      <c r="G210" s="6">
        <f>E210*F210</f>
        <v>0</v>
      </c>
    </row>
    <row r="211" spans="1:8" x14ac:dyDescent="0.2">
      <c r="C211" s="1" t="s">
        <v>252</v>
      </c>
    </row>
    <row r="212" spans="1:8" x14ac:dyDescent="0.2">
      <c r="A212" s="1">
        <v>83</v>
      </c>
      <c r="B212" s="25" t="s">
        <v>255</v>
      </c>
      <c r="C212" s="1" t="s">
        <v>256</v>
      </c>
      <c r="D212" s="1" t="s">
        <v>40</v>
      </c>
      <c r="E212" s="4">
        <v>1.774</v>
      </c>
      <c r="F212" s="6">
        <v>0</v>
      </c>
      <c r="G212" s="6">
        <f>E212*F212</f>
        <v>0</v>
      </c>
      <c r="H212" s="4">
        <v>3.2588400000000002</v>
      </c>
    </row>
    <row r="213" spans="1:8" x14ac:dyDescent="0.2">
      <c r="C213" s="1" t="s">
        <v>257</v>
      </c>
    </row>
    <row r="214" spans="1:8" x14ac:dyDescent="0.2">
      <c r="A214" s="1">
        <v>84</v>
      </c>
      <c r="B214" s="25" t="s">
        <v>258</v>
      </c>
      <c r="C214" s="1" t="s">
        <v>259</v>
      </c>
      <c r="D214" s="1" t="s">
        <v>61</v>
      </c>
      <c r="E214" s="4">
        <v>4.7629999999999999</v>
      </c>
      <c r="F214" s="6">
        <v>0</v>
      </c>
      <c r="G214" s="6">
        <f>E214*F214</f>
        <v>0</v>
      </c>
      <c r="H214" s="4">
        <v>0.50012000000000001</v>
      </c>
    </row>
    <row r="215" spans="1:8" x14ac:dyDescent="0.2">
      <c r="C215" s="1" t="s">
        <v>260</v>
      </c>
    </row>
    <row r="216" spans="1:8" x14ac:dyDescent="0.2">
      <c r="A216" s="39" t="s">
        <v>63</v>
      </c>
      <c r="B216" s="40"/>
      <c r="C216" s="40"/>
      <c r="D216" s="40"/>
      <c r="E216" s="41"/>
      <c r="F216" s="42"/>
      <c r="G216" s="43">
        <f>SUM(G192:G215)</f>
        <v>0</v>
      </c>
      <c r="H216" s="44">
        <f>SUM(H192:H215)</f>
        <v>24.735299999999999</v>
      </c>
    </row>
    <row r="217" spans="1:8" x14ac:dyDescent="0.2">
      <c r="B217" s="36" t="s">
        <v>36</v>
      </c>
    </row>
    <row r="218" spans="1:8" x14ac:dyDescent="0.2">
      <c r="A218" s="36">
        <v>64</v>
      </c>
      <c r="B218" s="36" t="s">
        <v>261</v>
      </c>
    </row>
    <row r="220" spans="1:8" x14ac:dyDescent="0.2">
      <c r="A220" s="1">
        <v>85</v>
      </c>
      <c r="B220" s="25" t="s">
        <v>262</v>
      </c>
      <c r="C220" s="1" t="s">
        <v>263</v>
      </c>
      <c r="D220" s="1" t="s">
        <v>98</v>
      </c>
      <c r="E220" s="4">
        <v>1</v>
      </c>
      <c r="F220" s="6">
        <v>0</v>
      </c>
      <c r="G220" s="6">
        <f>E220*F220</f>
        <v>0</v>
      </c>
      <c r="H220" s="4">
        <v>9.8200000000000006E-3</v>
      </c>
    </row>
    <row r="221" spans="1:8" x14ac:dyDescent="0.2">
      <c r="C221" s="1" t="s">
        <v>264</v>
      </c>
    </row>
    <row r="222" spans="1:8" x14ac:dyDescent="0.2">
      <c r="A222" s="1">
        <v>86</v>
      </c>
      <c r="B222" s="25" t="s">
        <v>265</v>
      </c>
      <c r="C222" s="1" t="s">
        <v>266</v>
      </c>
      <c r="D222" s="1" t="s">
        <v>98</v>
      </c>
      <c r="E222" s="4">
        <v>1</v>
      </c>
      <c r="F222" s="6">
        <v>0</v>
      </c>
      <c r="G222" s="6">
        <f>E222*F222</f>
        <v>0</v>
      </c>
      <c r="H222" s="4">
        <v>1.3559999999999999E-2</v>
      </c>
    </row>
    <row r="223" spans="1:8" x14ac:dyDescent="0.2">
      <c r="C223" s="1" t="s">
        <v>267</v>
      </c>
    </row>
    <row r="224" spans="1:8" x14ac:dyDescent="0.2">
      <c r="A224" s="1">
        <v>87</v>
      </c>
      <c r="B224" s="25" t="s">
        <v>268</v>
      </c>
      <c r="C224" s="1" t="s">
        <v>269</v>
      </c>
      <c r="D224" s="1" t="s">
        <v>98</v>
      </c>
      <c r="E224" s="4">
        <v>6</v>
      </c>
      <c r="F224" s="6">
        <v>0</v>
      </c>
      <c r="G224" s="6">
        <f>E224*F224</f>
        <v>0</v>
      </c>
      <c r="H224" s="4">
        <v>2.7000000000000001E-3</v>
      </c>
    </row>
    <row r="225" spans="1:8" x14ac:dyDescent="0.2">
      <c r="C225" s="1" t="s">
        <v>270</v>
      </c>
    </row>
    <row r="226" spans="1:8" x14ac:dyDescent="0.2">
      <c r="A226" s="1">
        <v>88</v>
      </c>
      <c r="B226" s="25" t="s">
        <v>271</v>
      </c>
      <c r="C226" s="1" t="s">
        <v>272</v>
      </c>
      <c r="D226" s="1" t="s">
        <v>98</v>
      </c>
      <c r="E226" s="4">
        <v>3</v>
      </c>
      <c r="F226" s="6">
        <v>0</v>
      </c>
      <c r="G226" s="6">
        <f>E226*F226</f>
        <v>0</v>
      </c>
      <c r="H226" s="4">
        <v>7.1999999999999995E-2</v>
      </c>
    </row>
    <row r="227" spans="1:8" x14ac:dyDescent="0.2">
      <c r="C227" s="1" t="s">
        <v>36</v>
      </c>
    </row>
    <row r="228" spans="1:8" x14ac:dyDescent="0.2">
      <c r="A228" s="1">
        <v>89</v>
      </c>
      <c r="B228" s="25" t="s">
        <v>273</v>
      </c>
      <c r="C228" s="1" t="s">
        <v>274</v>
      </c>
      <c r="D228" s="1" t="s">
        <v>98</v>
      </c>
      <c r="E228" s="4">
        <v>2</v>
      </c>
      <c r="F228" s="6">
        <v>0</v>
      </c>
      <c r="G228" s="6">
        <f>E228*F228</f>
        <v>0</v>
      </c>
      <c r="H228" s="4">
        <v>5.8999999999999997E-2</v>
      </c>
    </row>
    <row r="229" spans="1:8" x14ac:dyDescent="0.2">
      <c r="C229" s="1" t="s">
        <v>36</v>
      </c>
    </row>
    <row r="230" spans="1:8" x14ac:dyDescent="0.2">
      <c r="A230" s="1">
        <v>90</v>
      </c>
      <c r="B230" s="25" t="s">
        <v>275</v>
      </c>
      <c r="C230" s="1" t="s">
        <v>276</v>
      </c>
      <c r="D230" s="1" t="s">
        <v>98</v>
      </c>
      <c r="E230" s="4">
        <v>1</v>
      </c>
      <c r="F230" s="6">
        <v>0</v>
      </c>
      <c r="G230" s="6">
        <f>E230*F230</f>
        <v>0</v>
      </c>
      <c r="H230" s="4">
        <v>3.6999999999999998E-2</v>
      </c>
    </row>
    <row r="231" spans="1:8" x14ac:dyDescent="0.2">
      <c r="C231" s="1" t="s">
        <v>36</v>
      </c>
    </row>
    <row r="232" spans="1:8" x14ac:dyDescent="0.2">
      <c r="A232" s="1">
        <v>91</v>
      </c>
      <c r="B232" s="25" t="s">
        <v>277</v>
      </c>
      <c r="C232" s="1" t="s">
        <v>278</v>
      </c>
      <c r="D232" s="1" t="s">
        <v>113</v>
      </c>
      <c r="E232" s="4">
        <v>4.0999999999999996</v>
      </c>
      <c r="F232" s="6">
        <v>0</v>
      </c>
      <c r="G232" s="6">
        <f>E232*F232</f>
        <v>0</v>
      </c>
      <c r="H232" s="4">
        <v>3.7019999999999997E-2</v>
      </c>
    </row>
    <row r="233" spans="1:8" x14ac:dyDescent="0.2">
      <c r="C233" s="1" t="s">
        <v>279</v>
      </c>
    </row>
    <row r="234" spans="1:8" x14ac:dyDescent="0.2">
      <c r="A234" s="1">
        <v>92</v>
      </c>
      <c r="B234" s="25" t="s">
        <v>280</v>
      </c>
      <c r="C234" s="1" t="s">
        <v>281</v>
      </c>
      <c r="D234" s="1" t="s">
        <v>113</v>
      </c>
      <c r="E234" s="4">
        <v>4.0999999999999996</v>
      </c>
      <c r="F234" s="6">
        <v>0</v>
      </c>
      <c r="G234" s="6">
        <f>E234*F234</f>
        <v>0</v>
      </c>
      <c r="H234" s="4">
        <v>3.2800000000000003E-2</v>
      </c>
    </row>
    <row r="235" spans="1:8" x14ac:dyDescent="0.2">
      <c r="C235" s="1" t="s">
        <v>36</v>
      </c>
    </row>
    <row r="236" spans="1:8" x14ac:dyDescent="0.2">
      <c r="A236" s="39" t="s">
        <v>63</v>
      </c>
      <c r="B236" s="40"/>
      <c r="C236" s="40"/>
      <c r="D236" s="40"/>
      <c r="E236" s="41"/>
      <c r="F236" s="42"/>
      <c r="G236" s="43">
        <f>SUM(G220:G235)</f>
        <v>0</v>
      </c>
      <c r="H236" s="44">
        <f>SUM(H220:H235)</f>
        <v>0.26390000000000002</v>
      </c>
    </row>
    <row r="237" spans="1:8" x14ac:dyDescent="0.2">
      <c r="B237" s="36" t="s">
        <v>36</v>
      </c>
    </row>
    <row r="238" spans="1:8" x14ac:dyDescent="0.2">
      <c r="A238" s="36">
        <v>94</v>
      </c>
      <c r="B238" s="36" t="s">
        <v>282</v>
      </c>
    </row>
    <row r="240" spans="1:8" x14ac:dyDescent="0.2">
      <c r="A240" s="1">
        <v>93</v>
      </c>
      <c r="B240" s="25" t="s">
        <v>283</v>
      </c>
      <c r="C240" s="1" t="s">
        <v>284</v>
      </c>
      <c r="D240" s="1" t="s">
        <v>61</v>
      </c>
      <c r="E240" s="4">
        <v>283.95999999999998</v>
      </c>
      <c r="F240" s="6">
        <v>0</v>
      </c>
      <c r="G240" s="6">
        <f>E240*F240</f>
        <v>0</v>
      </c>
      <c r="H240" s="4">
        <v>0.56791999999999998</v>
      </c>
    </row>
    <row r="241" spans="1:8" x14ac:dyDescent="0.2">
      <c r="C241" s="1" t="s">
        <v>285</v>
      </c>
    </row>
    <row r="242" spans="1:8" x14ac:dyDescent="0.2">
      <c r="A242" s="1">
        <v>94</v>
      </c>
      <c r="B242" s="25" t="s">
        <v>286</v>
      </c>
      <c r="C242" s="1" t="s">
        <v>287</v>
      </c>
      <c r="D242" s="1" t="s">
        <v>61</v>
      </c>
      <c r="E242" s="4">
        <v>283.95999999999998</v>
      </c>
      <c r="F242" s="6">
        <v>0</v>
      </c>
      <c r="G242" s="6">
        <f>E242*F242</f>
        <v>0</v>
      </c>
      <c r="H242" s="4">
        <v>0.2868</v>
      </c>
    </row>
    <row r="243" spans="1:8" x14ac:dyDescent="0.2">
      <c r="C243" s="1" t="s">
        <v>288</v>
      </c>
    </row>
    <row r="244" spans="1:8" x14ac:dyDescent="0.2">
      <c r="A244" s="1">
        <v>95</v>
      </c>
      <c r="B244" s="25" t="s">
        <v>289</v>
      </c>
      <c r="C244" s="1" t="s">
        <v>290</v>
      </c>
      <c r="D244" s="1" t="s">
        <v>61</v>
      </c>
      <c r="E244" s="4">
        <v>283.95999999999998</v>
      </c>
      <c r="F244" s="6">
        <v>0</v>
      </c>
      <c r="G244" s="6">
        <f>E244*F244</f>
        <v>0</v>
      </c>
    </row>
    <row r="245" spans="1:8" x14ac:dyDescent="0.2">
      <c r="C245" s="1" t="s">
        <v>285</v>
      </c>
    </row>
    <row r="246" spans="1:8" x14ac:dyDescent="0.2">
      <c r="A246" s="1">
        <v>96</v>
      </c>
      <c r="B246" s="25" t="s">
        <v>291</v>
      </c>
      <c r="C246" s="1" t="s">
        <v>292</v>
      </c>
      <c r="D246" s="1" t="s">
        <v>61</v>
      </c>
      <c r="E246" s="4">
        <v>38.9</v>
      </c>
      <c r="F246" s="6">
        <v>0</v>
      </c>
      <c r="G246" s="6">
        <f>E246*F246</f>
        <v>0</v>
      </c>
      <c r="H246" s="4">
        <v>5.7180000000000002E-2</v>
      </c>
    </row>
    <row r="247" spans="1:8" x14ac:dyDescent="0.2">
      <c r="C247" s="1" t="s">
        <v>293</v>
      </c>
    </row>
    <row r="248" spans="1:8" x14ac:dyDescent="0.2">
      <c r="A248" s="39" t="s">
        <v>63</v>
      </c>
      <c r="B248" s="40"/>
      <c r="C248" s="40"/>
      <c r="D248" s="40"/>
      <c r="E248" s="41"/>
      <c r="F248" s="42"/>
      <c r="G248" s="43">
        <f>SUM(G240:G247)</f>
        <v>0</v>
      </c>
      <c r="H248" s="44">
        <f>SUM(H240:H247)</f>
        <v>0.91189999999999993</v>
      </c>
    </row>
    <row r="249" spans="1:8" x14ac:dyDescent="0.2">
      <c r="B249" s="36" t="s">
        <v>36</v>
      </c>
    </row>
    <row r="250" spans="1:8" x14ac:dyDescent="0.2">
      <c r="A250" s="36">
        <v>95</v>
      </c>
      <c r="B250" s="36" t="s">
        <v>294</v>
      </c>
    </row>
    <row r="252" spans="1:8" x14ac:dyDescent="0.2">
      <c r="A252" s="1">
        <v>97</v>
      </c>
      <c r="B252" s="25" t="s">
        <v>295</v>
      </c>
      <c r="C252" s="1" t="s">
        <v>296</v>
      </c>
      <c r="D252" s="1" t="s">
        <v>61</v>
      </c>
      <c r="E252" s="4">
        <v>128.9</v>
      </c>
      <c r="F252" s="6">
        <v>0</v>
      </c>
      <c r="G252" s="6">
        <f>E252*F252</f>
        <v>0</v>
      </c>
      <c r="H252" s="4">
        <v>6.45E-3</v>
      </c>
    </row>
    <row r="253" spans="1:8" x14ac:dyDescent="0.2">
      <c r="C253" s="1" t="s">
        <v>297</v>
      </c>
    </row>
    <row r="254" spans="1:8" x14ac:dyDescent="0.2">
      <c r="A254" s="1">
        <v>98</v>
      </c>
      <c r="B254" s="25" t="s">
        <v>298</v>
      </c>
      <c r="C254" s="1" t="s">
        <v>299</v>
      </c>
      <c r="D254" s="1" t="s">
        <v>98</v>
      </c>
      <c r="E254" s="4">
        <v>15</v>
      </c>
      <c r="F254" s="6">
        <v>0</v>
      </c>
      <c r="G254" s="6">
        <f>E254*F254</f>
        <v>0</v>
      </c>
      <c r="H254" s="4">
        <v>0.17549999999999999</v>
      </c>
    </row>
    <row r="255" spans="1:8" x14ac:dyDescent="0.2">
      <c r="C255" s="1" t="s">
        <v>300</v>
      </c>
    </row>
    <row r="256" spans="1:8" x14ac:dyDescent="0.2">
      <c r="A256" s="1">
        <v>99</v>
      </c>
      <c r="B256" s="25" t="s">
        <v>301</v>
      </c>
      <c r="C256" s="1" t="s">
        <v>302</v>
      </c>
      <c r="D256" s="1" t="s">
        <v>98</v>
      </c>
      <c r="E256" s="4">
        <v>8</v>
      </c>
      <c r="F256" s="6">
        <v>0</v>
      </c>
      <c r="G256" s="6">
        <f>E256*F256</f>
        <v>0</v>
      </c>
      <c r="H256" s="4">
        <v>6.4000000000000005E-4</v>
      </c>
    </row>
    <row r="257" spans="1:8" x14ac:dyDescent="0.2">
      <c r="C257" s="1" t="s">
        <v>303</v>
      </c>
    </row>
    <row r="258" spans="1:8" x14ac:dyDescent="0.2">
      <c r="A258" s="1">
        <v>100</v>
      </c>
      <c r="B258" s="25" t="s">
        <v>203</v>
      </c>
      <c r="C258" s="1" t="s">
        <v>304</v>
      </c>
      <c r="D258" s="1" t="s">
        <v>98</v>
      </c>
      <c r="E258" s="4">
        <v>23</v>
      </c>
      <c r="F258" s="6">
        <v>0</v>
      </c>
      <c r="G258" s="6">
        <f>E258*F258</f>
        <v>0</v>
      </c>
      <c r="H258" s="4">
        <v>5.7500000000000002E-2</v>
      </c>
    </row>
    <row r="259" spans="1:8" x14ac:dyDescent="0.2">
      <c r="C259" s="1" t="s">
        <v>305</v>
      </c>
    </row>
    <row r="260" spans="1:8" x14ac:dyDescent="0.2">
      <c r="A260" s="1">
        <v>101</v>
      </c>
      <c r="B260" s="25" t="s">
        <v>306</v>
      </c>
      <c r="C260" s="1" t="s">
        <v>307</v>
      </c>
      <c r="D260" s="1" t="s">
        <v>98</v>
      </c>
      <c r="E260" s="4">
        <v>4</v>
      </c>
      <c r="F260" s="6">
        <v>0</v>
      </c>
      <c r="G260" s="6">
        <f>E260*F260</f>
        <v>0</v>
      </c>
      <c r="H260" s="4">
        <v>1.1999999999999999E-3</v>
      </c>
    </row>
    <row r="261" spans="1:8" x14ac:dyDescent="0.2">
      <c r="C261" s="1" t="s">
        <v>36</v>
      </c>
    </row>
    <row r="262" spans="1:8" x14ac:dyDescent="0.2">
      <c r="A262" s="1">
        <v>102</v>
      </c>
      <c r="B262" s="25" t="s">
        <v>308</v>
      </c>
      <c r="C262" s="1" t="s">
        <v>309</v>
      </c>
      <c r="D262" s="1" t="s">
        <v>98</v>
      </c>
      <c r="E262" s="4">
        <v>1</v>
      </c>
      <c r="F262" s="6">
        <v>0</v>
      </c>
      <c r="G262" s="6">
        <f>E262*F262</f>
        <v>0</v>
      </c>
      <c r="H262" s="4">
        <v>5.7299999999999999E-3</v>
      </c>
    </row>
    <row r="263" spans="1:8" x14ac:dyDescent="0.2">
      <c r="C263" s="1" t="s">
        <v>310</v>
      </c>
    </row>
    <row r="264" spans="1:8" x14ac:dyDescent="0.2">
      <c r="A264" s="1">
        <v>103</v>
      </c>
      <c r="B264" s="25" t="s">
        <v>311</v>
      </c>
      <c r="C264" s="1" t="s">
        <v>312</v>
      </c>
      <c r="D264" s="1" t="s">
        <v>98</v>
      </c>
      <c r="E264" s="4">
        <v>1</v>
      </c>
      <c r="F264" s="6">
        <v>0</v>
      </c>
      <c r="G264" s="6">
        <f>E264*F264</f>
        <v>0</v>
      </c>
    </row>
    <row r="266" spans="1:8" x14ac:dyDescent="0.2">
      <c r="A266" s="1">
        <v>104</v>
      </c>
      <c r="B266" s="25" t="s">
        <v>313</v>
      </c>
      <c r="C266" s="1" t="s">
        <v>314</v>
      </c>
      <c r="D266" s="1" t="s">
        <v>113</v>
      </c>
      <c r="E266" s="4">
        <v>3</v>
      </c>
      <c r="F266" s="6">
        <v>0</v>
      </c>
      <c r="G266" s="6">
        <f>E266*F266</f>
        <v>0</v>
      </c>
      <c r="H266" s="4">
        <v>6.5610000000000002E-2</v>
      </c>
    </row>
    <row r="267" spans="1:8" x14ac:dyDescent="0.2">
      <c r="C267" s="1" t="s">
        <v>315</v>
      </c>
    </row>
    <row r="268" spans="1:8" x14ac:dyDescent="0.2">
      <c r="A268" s="39" t="s">
        <v>63</v>
      </c>
      <c r="B268" s="40"/>
      <c r="C268" s="40"/>
      <c r="D268" s="40"/>
      <c r="E268" s="41"/>
      <c r="F268" s="42"/>
      <c r="G268" s="43">
        <f>SUM(G252:G267)</f>
        <v>0</v>
      </c>
      <c r="H268" s="44">
        <f>SUM(H252:H267)</f>
        <v>0.31263000000000002</v>
      </c>
    </row>
    <row r="269" spans="1:8" x14ac:dyDescent="0.2">
      <c r="B269" s="36" t="s">
        <v>36</v>
      </c>
    </row>
    <row r="270" spans="1:8" x14ac:dyDescent="0.2">
      <c r="A270" s="36">
        <v>96</v>
      </c>
      <c r="B270" s="36" t="s">
        <v>316</v>
      </c>
    </row>
    <row r="272" spans="1:8" x14ac:dyDescent="0.2">
      <c r="A272" s="1">
        <v>105</v>
      </c>
      <c r="B272" s="25" t="s">
        <v>317</v>
      </c>
      <c r="C272" s="1" t="s">
        <v>318</v>
      </c>
      <c r="D272" s="1" t="s">
        <v>61</v>
      </c>
      <c r="E272" s="4">
        <v>1.863</v>
      </c>
      <c r="F272" s="6">
        <v>0</v>
      </c>
      <c r="G272" s="6">
        <f>E272*F272</f>
        <v>0</v>
      </c>
      <c r="H272" s="4">
        <v>1.2700000000000001E-3</v>
      </c>
    </row>
    <row r="273" spans="1:8" x14ac:dyDescent="0.2">
      <c r="C273" s="1" t="s">
        <v>319</v>
      </c>
    </row>
    <row r="274" spans="1:8" x14ac:dyDescent="0.2">
      <c r="A274" s="1">
        <v>106</v>
      </c>
      <c r="B274" s="25" t="s">
        <v>320</v>
      </c>
      <c r="C274" s="1" t="s">
        <v>321</v>
      </c>
      <c r="D274" s="1" t="s">
        <v>61</v>
      </c>
      <c r="E274" s="4">
        <v>12.474</v>
      </c>
      <c r="F274" s="6">
        <v>0</v>
      </c>
      <c r="G274" s="6">
        <f>E274*F274</f>
        <v>0</v>
      </c>
      <c r="H274" s="4">
        <v>8.4799999999999997E-3</v>
      </c>
    </row>
    <row r="275" spans="1:8" x14ac:dyDescent="0.2">
      <c r="C275" s="1" t="s">
        <v>319</v>
      </c>
    </row>
    <row r="276" spans="1:8" x14ac:dyDescent="0.2">
      <c r="A276" s="1">
        <v>107</v>
      </c>
      <c r="B276" s="25" t="s">
        <v>322</v>
      </c>
      <c r="C276" s="1" t="s">
        <v>323</v>
      </c>
      <c r="D276" s="1" t="s">
        <v>40</v>
      </c>
      <c r="E276" s="4">
        <v>3.2109999999999999</v>
      </c>
      <c r="F276" s="6">
        <v>0</v>
      </c>
      <c r="G276" s="6">
        <f>E276*F276</f>
        <v>0</v>
      </c>
      <c r="H276" s="4">
        <v>4.2100000000000002E-3</v>
      </c>
    </row>
    <row r="277" spans="1:8" x14ac:dyDescent="0.2">
      <c r="C277" s="1" t="s">
        <v>319</v>
      </c>
    </row>
    <row r="278" spans="1:8" x14ac:dyDescent="0.2">
      <c r="A278" s="1">
        <v>108</v>
      </c>
      <c r="B278" s="25" t="s">
        <v>324</v>
      </c>
      <c r="C278" s="1" t="s">
        <v>325</v>
      </c>
      <c r="D278" s="1" t="s">
        <v>61</v>
      </c>
      <c r="E278" s="4">
        <v>0.623</v>
      </c>
      <c r="F278" s="6">
        <v>0</v>
      </c>
      <c r="G278" s="6">
        <f>E278*F278</f>
        <v>0</v>
      </c>
      <c r="H278" s="4">
        <v>4.2000000000000002E-4</v>
      </c>
    </row>
    <row r="279" spans="1:8" x14ac:dyDescent="0.2">
      <c r="C279" s="1" t="s">
        <v>326</v>
      </c>
    </row>
    <row r="280" spans="1:8" x14ac:dyDescent="0.2">
      <c r="A280" s="1">
        <v>109</v>
      </c>
      <c r="B280" s="25" t="s">
        <v>327</v>
      </c>
      <c r="C280" s="1" t="s">
        <v>328</v>
      </c>
      <c r="D280" s="1" t="s">
        <v>61</v>
      </c>
      <c r="E280" s="4">
        <v>5.94</v>
      </c>
      <c r="F280" s="6">
        <v>0</v>
      </c>
      <c r="G280" s="6">
        <f>E280*F280</f>
        <v>0</v>
      </c>
      <c r="H280" s="4">
        <v>4.0400000000000002E-3</v>
      </c>
    </row>
    <row r="281" spans="1:8" x14ac:dyDescent="0.2">
      <c r="C281" s="1" t="s">
        <v>329</v>
      </c>
    </row>
    <row r="282" spans="1:8" x14ac:dyDescent="0.2">
      <c r="A282" s="1">
        <v>110</v>
      </c>
      <c r="B282" s="25" t="s">
        <v>330</v>
      </c>
      <c r="C282" s="1" t="s">
        <v>331</v>
      </c>
      <c r="D282" s="1" t="s">
        <v>40</v>
      </c>
      <c r="E282" s="4">
        <v>3.0049999999999999</v>
      </c>
      <c r="F282" s="6">
        <v>0</v>
      </c>
      <c r="G282" s="6">
        <f>E282*F282</f>
        <v>0</v>
      </c>
    </row>
    <row r="283" spans="1:8" x14ac:dyDescent="0.2">
      <c r="C283" s="1" t="s">
        <v>319</v>
      </c>
    </row>
    <row r="284" spans="1:8" x14ac:dyDescent="0.2">
      <c r="A284" s="1">
        <v>111</v>
      </c>
      <c r="B284" s="25" t="s">
        <v>332</v>
      </c>
      <c r="C284" s="1" t="s">
        <v>333</v>
      </c>
      <c r="D284" s="1" t="s">
        <v>61</v>
      </c>
      <c r="E284" s="4">
        <v>0.95699999999999996</v>
      </c>
      <c r="F284" s="6">
        <v>0</v>
      </c>
      <c r="G284" s="6">
        <f>E284*F284</f>
        <v>0</v>
      </c>
    </row>
    <row r="285" spans="1:8" x14ac:dyDescent="0.2">
      <c r="C285" s="1" t="s">
        <v>334</v>
      </c>
    </row>
    <row r="286" spans="1:8" x14ac:dyDescent="0.2">
      <c r="A286" s="1">
        <v>112</v>
      </c>
      <c r="B286" s="25" t="s">
        <v>335</v>
      </c>
      <c r="C286" s="1" t="s">
        <v>336</v>
      </c>
      <c r="D286" s="1" t="s">
        <v>61</v>
      </c>
      <c r="E286" s="4">
        <v>4.7220000000000004</v>
      </c>
      <c r="F286" s="6">
        <v>0</v>
      </c>
      <c r="G286" s="6">
        <f>E286*F286</f>
        <v>0</v>
      </c>
      <c r="H286" s="4">
        <v>1.6100000000000001E-3</v>
      </c>
    </row>
    <row r="287" spans="1:8" x14ac:dyDescent="0.2">
      <c r="C287" s="1" t="s">
        <v>337</v>
      </c>
    </row>
    <row r="288" spans="1:8" x14ac:dyDescent="0.2">
      <c r="A288" s="1">
        <v>113</v>
      </c>
      <c r="B288" s="25" t="s">
        <v>338</v>
      </c>
      <c r="C288" s="1" t="s">
        <v>339</v>
      </c>
      <c r="D288" s="1" t="s">
        <v>98</v>
      </c>
      <c r="E288" s="4">
        <v>4</v>
      </c>
      <c r="F288" s="6">
        <v>0</v>
      </c>
      <c r="G288" s="6">
        <f>E288*F288</f>
        <v>0</v>
      </c>
    </row>
    <row r="289" spans="1:8" x14ac:dyDescent="0.2">
      <c r="C289" s="1" t="s">
        <v>340</v>
      </c>
    </row>
    <row r="290" spans="1:8" x14ac:dyDescent="0.2">
      <c r="A290" s="1">
        <v>114</v>
      </c>
      <c r="B290" s="25" t="s">
        <v>341</v>
      </c>
      <c r="C290" s="1" t="s">
        <v>342</v>
      </c>
      <c r="D290" s="1" t="s">
        <v>98</v>
      </c>
      <c r="E290" s="4">
        <v>4</v>
      </c>
      <c r="F290" s="6">
        <v>0</v>
      </c>
      <c r="G290" s="6">
        <f>E290*F290</f>
        <v>0</v>
      </c>
    </row>
    <row r="291" spans="1:8" x14ac:dyDescent="0.2">
      <c r="C291" s="1" t="s">
        <v>319</v>
      </c>
    </row>
    <row r="292" spans="1:8" x14ac:dyDescent="0.2">
      <c r="A292" s="1">
        <v>115</v>
      </c>
      <c r="B292" s="25" t="s">
        <v>343</v>
      </c>
      <c r="C292" s="1" t="s">
        <v>344</v>
      </c>
      <c r="D292" s="1" t="s">
        <v>61</v>
      </c>
      <c r="E292" s="4">
        <v>1.56</v>
      </c>
      <c r="F292" s="6">
        <v>0</v>
      </c>
      <c r="G292" s="6">
        <f>E292*F292</f>
        <v>0</v>
      </c>
      <c r="H292" s="4">
        <v>3.5100000000000001E-3</v>
      </c>
    </row>
    <row r="293" spans="1:8" x14ac:dyDescent="0.2">
      <c r="C293" s="1" t="s">
        <v>345</v>
      </c>
    </row>
    <row r="294" spans="1:8" x14ac:dyDescent="0.2">
      <c r="A294" s="1">
        <v>116</v>
      </c>
      <c r="B294" s="25" t="s">
        <v>346</v>
      </c>
      <c r="C294" s="1" t="s">
        <v>347</v>
      </c>
      <c r="D294" s="1" t="s">
        <v>61</v>
      </c>
      <c r="E294" s="4">
        <v>5</v>
      </c>
      <c r="F294" s="6">
        <v>0</v>
      </c>
      <c r="G294" s="6">
        <f>E294*F294</f>
        <v>0</v>
      </c>
      <c r="H294" s="4">
        <v>6.0000000000000001E-3</v>
      </c>
    </row>
    <row r="295" spans="1:8" x14ac:dyDescent="0.2">
      <c r="C295" s="1" t="s">
        <v>348</v>
      </c>
    </row>
    <row r="296" spans="1:8" x14ac:dyDescent="0.2">
      <c r="A296" s="1">
        <v>117</v>
      </c>
      <c r="B296" s="25" t="s">
        <v>349</v>
      </c>
      <c r="C296" s="1" t="s">
        <v>350</v>
      </c>
      <c r="D296" s="1" t="s">
        <v>98</v>
      </c>
      <c r="E296" s="4">
        <v>4</v>
      </c>
      <c r="F296" s="6">
        <v>0</v>
      </c>
      <c r="G296" s="6">
        <f>E296*F296</f>
        <v>0</v>
      </c>
    </row>
    <row r="297" spans="1:8" x14ac:dyDescent="0.2">
      <c r="C297" s="1" t="s">
        <v>36</v>
      </c>
    </row>
    <row r="298" spans="1:8" x14ac:dyDescent="0.2">
      <c r="A298" s="1">
        <v>118</v>
      </c>
      <c r="B298" s="25" t="s">
        <v>351</v>
      </c>
      <c r="C298" s="1" t="s">
        <v>352</v>
      </c>
      <c r="D298" s="1" t="s">
        <v>113</v>
      </c>
      <c r="E298" s="4">
        <v>2.4900000000000002</v>
      </c>
      <c r="F298" s="6">
        <v>0</v>
      </c>
      <c r="G298" s="6">
        <f>E298*F298</f>
        <v>0</v>
      </c>
      <c r="H298" s="4">
        <v>5.0000000000000002E-5</v>
      </c>
    </row>
    <row r="299" spans="1:8" x14ac:dyDescent="0.2">
      <c r="C299" s="1" t="s">
        <v>353</v>
      </c>
    </row>
    <row r="300" spans="1:8" x14ac:dyDescent="0.2">
      <c r="A300" s="1">
        <v>119</v>
      </c>
      <c r="B300" s="25" t="s">
        <v>354</v>
      </c>
      <c r="C300" s="1" t="s">
        <v>355</v>
      </c>
      <c r="D300" s="1" t="s">
        <v>98</v>
      </c>
      <c r="E300" s="4">
        <v>1</v>
      </c>
      <c r="F300" s="6">
        <v>0</v>
      </c>
      <c r="G300" s="6">
        <f>E300*F300</f>
        <v>0</v>
      </c>
      <c r="H300" s="4">
        <v>1.3699999999999999E-3</v>
      </c>
    </row>
    <row r="301" spans="1:8" x14ac:dyDescent="0.2">
      <c r="C301" s="1" t="s">
        <v>356</v>
      </c>
    </row>
    <row r="302" spans="1:8" x14ac:dyDescent="0.2">
      <c r="A302" s="1">
        <v>120</v>
      </c>
      <c r="B302" s="25" t="s">
        <v>357</v>
      </c>
      <c r="C302" s="1" t="s">
        <v>358</v>
      </c>
      <c r="D302" s="1" t="s">
        <v>40</v>
      </c>
      <c r="E302" s="4">
        <v>0.52600000000000002</v>
      </c>
      <c r="F302" s="6">
        <v>0</v>
      </c>
      <c r="G302" s="6">
        <f>E302*F302</f>
        <v>0</v>
      </c>
      <c r="H302" s="4">
        <v>9.7999999999999997E-4</v>
      </c>
    </row>
    <row r="303" spans="1:8" x14ac:dyDescent="0.2">
      <c r="C303" s="1" t="s">
        <v>359</v>
      </c>
    </row>
    <row r="304" spans="1:8" x14ac:dyDescent="0.2">
      <c r="A304" s="1">
        <v>121</v>
      </c>
      <c r="B304" s="25" t="s">
        <v>360</v>
      </c>
      <c r="C304" s="1" t="s">
        <v>361</v>
      </c>
      <c r="D304" s="1" t="s">
        <v>98</v>
      </c>
      <c r="E304" s="4">
        <v>1</v>
      </c>
      <c r="F304" s="6">
        <v>0</v>
      </c>
      <c r="G304" s="6">
        <f>E304*F304</f>
        <v>0</v>
      </c>
      <c r="H304" s="4">
        <v>1.3699999999999999E-3</v>
      </c>
    </row>
    <row r="305" spans="1:8" x14ac:dyDescent="0.2">
      <c r="C305" s="1" t="s">
        <v>362</v>
      </c>
    </row>
    <row r="306" spans="1:8" x14ac:dyDescent="0.2">
      <c r="A306" s="1">
        <v>122</v>
      </c>
      <c r="B306" s="25" t="s">
        <v>363</v>
      </c>
      <c r="C306" s="1" t="s">
        <v>364</v>
      </c>
      <c r="D306" s="1" t="s">
        <v>98</v>
      </c>
      <c r="E306" s="4">
        <v>2</v>
      </c>
      <c r="F306" s="6">
        <v>0</v>
      </c>
      <c r="G306" s="6">
        <f>E306*F306</f>
        <v>0</v>
      </c>
      <c r="H306" s="4">
        <v>1E-3</v>
      </c>
    </row>
    <row r="307" spans="1:8" x14ac:dyDescent="0.2">
      <c r="C307" s="1" t="s">
        <v>365</v>
      </c>
    </row>
    <row r="308" spans="1:8" x14ac:dyDescent="0.2">
      <c r="A308" s="1">
        <v>123</v>
      </c>
      <c r="B308" s="25" t="s">
        <v>366</v>
      </c>
      <c r="C308" s="1" t="s">
        <v>367</v>
      </c>
      <c r="D308" s="1" t="s">
        <v>113</v>
      </c>
      <c r="E308" s="4">
        <v>13.83</v>
      </c>
      <c r="F308" s="6">
        <v>0</v>
      </c>
      <c r="G308" s="6">
        <f>E308*F308</f>
        <v>0</v>
      </c>
    </row>
    <row r="309" spans="1:8" x14ac:dyDescent="0.2">
      <c r="C309" s="1" t="s">
        <v>368</v>
      </c>
    </row>
    <row r="310" spans="1:8" x14ac:dyDescent="0.2">
      <c r="A310" s="1">
        <v>124</v>
      </c>
      <c r="B310" s="25" t="s">
        <v>369</v>
      </c>
      <c r="C310" s="1" t="s">
        <v>370</v>
      </c>
      <c r="D310" s="1" t="s">
        <v>113</v>
      </c>
      <c r="E310" s="4">
        <v>6</v>
      </c>
      <c r="F310" s="6">
        <v>0</v>
      </c>
      <c r="G310" s="6">
        <f>E310*F310</f>
        <v>0</v>
      </c>
    </row>
    <row r="311" spans="1:8" x14ac:dyDescent="0.2">
      <c r="C311" s="1" t="s">
        <v>371</v>
      </c>
    </row>
    <row r="312" spans="1:8" x14ac:dyDescent="0.2">
      <c r="A312" s="1">
        <v>125</v>
      </c>
      <c r="B312" s="25" t="s">
        <v>372</v>
      </c>
      <c r="C312" s="1" t="s">
        <v>373</v>
      </c>
      <c r="D312" s="1" t="s">
        <v>113</v>
      </c>
      <c r="E312" s="4">
        <v>17</v>
      </c>
      <c r="F312" s="6">
        <v>0</v>
      </c>
      <c r="G312" s="6">
        <f>E312*F312</f>
        <v>0</v>
      </c>
    </row>
    <row r="313" spans="1:8" x14ac:dyDescent="0.2">
      <c r="C313" s="1" t="s">
        <v>374</v>
      </c>
    </row>
    <row r="314" spans="1:8" x14ac:dyDescent="0.2">
      <c r="A314" s="1">
        <v>126</v>
      </c>
      <c r="B314" s="25" t="s">
        <v>375</v>
      </c>
      <c r="C314" s="1" t="s">
        <v>376</v>
      </c>
      <c r="D314" s="1" t="s">
        <v>61</v>
      </c>
      <c r="E314" s="4">
        <v>14.53</v>
      </c>
      <c r="F314" s="6">
        <v>0</v>
      </c>
      <c r="G314" s="6">
        <f>E314*F314</f>
        <v>0</v>
      </c>
    </row>
    <row r="315" spans="1:8" x14ac:dyDescent="0.2">
      <c r="C315" s="1" t="s">
        <v>377</v>
      </c>
    </row>
    <row r="316" spans="1:8" x14ac:dyDescent="0.2">
      <c r="A316" s="1">
        <v>127</v>
      </c>
      <c r="B316" s="25" t="s">
        <v>378</v>
      </c>
      <c r="C316" s="1" t="s">
        <v>379</v>
      </c>
      <c r="D316" s="1" t="s">
        <v>61</v>
      </c>
      <c r="E316" s="4">
        <v>26.32</v>
      </c>
      <c r="F316" s="6">
        <v>0</v>
      </c>
      <c r="G316" s="6">
        <f>E316*F316</f>
        <v>0</v>
      </c>
    </row>
    <row r="317" spans="1:8" x14ac:dyDescent="0.2">
      <c r="C317" s="1" t="s">
        <v>380</v>
      </c>
    </row>
    <row r="318" spans="1:8" x14ac:dyDescent="0.2">
      <c r="A318" s="1">
        <v>128</v>
      </c>
      <c r="B318" s="25" t="s">
        <v>381</v>
      </c>
      <c r="C318" s="1" t="s">
        <v>382</v>
      </c>
      <c r="D318" s="1" t="s">
        <v>54</v>
      </c>
      <c r="E318" s="4">
        <v>3</v>
      </c>
      <c r="F318" s="6">
        <v>0</v>
      </c>
      <c r="G318" s="6">
        <f>E318*F318</f>
        <v>0</v>
      </c>
    </row>
    <row r="319" spans="1:8" x14ac:dyDescent="0.2">
      <c r="C319" s="1" t="s">
        <v>383</v>
      </c>
    </row>
    <row r="320" spans="1:8" x14ac:dyDescent="0.2">
      <c r="A320" s="1">
        <v>129</v>
      </c>
      <c r="B320" s="25" t="s">
        <v>384</v>
      </c>
      <c r="C320" s="1" t="s">
        <v>385</v>
      </c>
      <c r="D320" s="1" t="s">
        <v>54</v>
      </c>
      <c r="E320" s="4">
        <v>41.11</v>
      </c>
      <c r="F320" s="6">
        <v>0</v>
      </c>
      <c r="G320" s="6">
        <f>E320*F320</f>
        <v>0</v>
      </c>
    </row>
    <row r="321" spans="1:8" x14ac:dyDescent="0.2">
      <c r="C321" s="1" t="s">
        <v>36</v>
      </c>
    </row>
    <row r="322" spans="1:8" x14ac:dyDescent="0.2">
      <c r="A322" s="1">
        <v>130</v>
      </c>
      <c r="B322" s="25" t="s">
        <v>386</v>
      </c>
      <c r="C322" s="1" t="s">
        <v>387</v>
      </c>
      <c r="D322" s="1" t="s">
        <v>54</v>
      </c>
      <c r="E322" s="4">
        <v>575.54</v>
      </c>
      <c r="F322" s="6">
        <v>0</v>
      </c>
      <c r="G322" s="6">
        <f>E322*F322</f>
        <v>0</v>
      </c>
    </row>
    <row r="323" spans="1:8" x14ac:dyDescent="0.2">
      <c r="C323" s="1" t="s">
        <v>36</v>
      </c>
    </row>
    <row r="324" spans="1:8" x14ac:dyDescent="0.2">
      <c r="A324" s="1">
        <v>131</v>
      </c>
      <c r="B324" s="25" t="s">
        <v>52</v>
      </c>
      <c r="C324" s="1" t="s">
        <v>388</v>
      </c>
      <c r="D324" s="1" t="s">
        <v>54</v>
      </c>
      <c r="E324" s="4">
        <v>38.11</v>
      </c>
      <c r="F324" s="6">
        <v>0</v>
      </c>
      <c r="G324" s="6">
        <f>E324*F324</f>
        <v>0</v>
      </c>
    </row>
    <row r="326" spans="1:8" x14ac:dyDescent="0.2">
      <c r="A326" s="1">
        <v>132</v>
      </c>
      <c r="B326" s="25" t="s">
        <v>52</v>
      </c>
      <c r="C326" s="1" t="s">
        <v>389</v>
      </c>
      <c r="D326" s="1" t="s">
        <v>54</v>
      </c>
      <c r="E326" s="4">
        <v>3</v>
      </c>
      <c r="F326" s="6">
        <v>0</v>
      </c>
      <c r="G326" s="6">
        <f>E326*F326</f>
        <v>0</v>
      </c>
    </row>
    <row r="328" spans="1:8" x14ac:dyDescent="0.2">
      <c r="A328" s="1">
        <v>133</v>
      </c>
      <c r="B328" s="25" t="s">
        <v>390</v>
      </c>
      <c r="C328" s="1" t="s">
        <v>391</v>
      </c>
      <c r="D328" s="1" t="s">
        <v>54</v>
      </c>
      <c r="E328" s="4">
        <v>41.11</v>
      </c>
      <c r="F328" s="6">
        <v>0</v>
      </c>
      <c r="G328" s="6">
        <f>E328*F328</f>
        <v>0</v>
      </c>
    </row>
    <row r="329" spans="1:8" x14ac:dyDescent="0.2">
      <c r="C329" s="1" t="s">
        <v>392</v>
      </c>
    </row>
    <row r="330" spans="1:8" x14ac:dyDescent="0.2">
      <c r="A330" s="1">
        <v>134</v>
      </c>
      <c r="B330" s="25" t="s">
        <v>393</v>
      </c>
      <c r="C330" s="1" t="s">
        <v>394</v>
      </c>
      <c r="D330" s="1" t="s">
        <v>54</v>
      </c>
      <c r="E330" s="4">
        <v>41.11</v>
      </c>
      <c r="F330" s="6">
        <v>0</v>
      </c>
      <c r="G330" s="6">
        <f>E330*F330</f>
        <v>0</v>
      </c>
    </row>
    <row r="331" spans="1:8" x14ac:dyDescent="0.2">
      <c r="C331" s="1" t="s">
        <v>395</v>
      </c>
    </row>
    <row r="332" spans="1:8" x14ac:dyDescent="0.2">
      <c r="A332" s="39" t="s">
        <v>63</v>
      </c>
      <c r="B332" s="40"/>
      <c r="C332" s="40"/>
      <c r="D332" s="40"/>
      <c r="E332" s="41"/>
      <c r="F332" s="42"/>
      <c r="G332" s="43">
        <f>SUM(G272:G331)</f>
        <v>0</v>
      </c>
      <c r="H332" s="44">
        <f>SUM(H272:H331)</f>
        <v>3.431E-2</v>
      </c>
    </row>
    <row r="333" spans="1:8" x14ac:dyDescent="0.2">
      <c r="B333" s="36" t="s">
        <v>36</v>
      </c>
    </row>
    <row r="334" spans="1:8" x14ac:dyDescent="0.2">
      <c r="A334" s="36">
        <v>97</v>
      </c>
      <c r="B334" s="36" t="s">
        <v>316</v>
      </c>
    </row>
    <row r="336" spans="1:8" x14ac:dyDescent="0.2">
      <c r="A336" s="1">
        <v>135</v>
      </c>
      <c r="B336" s="25" t="s">
        <v>396</v>
      </c>
      <c r="C336" s="1" t="s">
        <v>397</v>
      </c>
      <c r="D336" s="1" t="s">
        <v>113</v>
      </c>
      <c r="E336" s="4">
        <v>7.8</v>
      </c>
      <c r="F336" s="6">
        <v>0</v>
      </c>
      <c r="G336" s="6">
        <f>E336*F336</f>
        <v>0</v>
      </c>
      <c r="H336" s="4">
        <v>0.18431</v>
      </c>
    </row>
    <row r="337" spans="1:8" x14ac:dyDescent="0.2">
      <c r="C337" s="1" t="s">
        <v>398</v>
      </c>
    </row>
    <row r="338" spans="1:8" x14ac:dyDescent="0.2">
      <c r="A338" s="39" t="s">
        <v>63</v>
      </c>
      <c r="B338" s="40"/>
      <c r="C338" s="40"/>
      <c r="D338" s="40"/>
      <c r="E338" s="41"/>
      <c r="F338" s="42"/>
      <c r="G338" s="43">
        <f>SUM(G336:G337)</f>
        <v>0</v>
      </c>
      <c r="H338" s="44">
        <f>SUM(H336:H337)</f>
        <v>0.18431</v>
      </c>
    </row>
    <row r="339" spans="1:8" x14ac:dyDescent="0.2">
      <c r="B339" s="36" t="s">
        <v>36</v>
      </c>
    </row>
    <row r="340" spans="1:8" x14ac:dyDescent="0.2">
      <c r="A340" s="36">
        <v>98</v>
      </c>
      <c r="B340" s="36" t="s">
        <v>399</v>
      </c>
    </row>
    <row r="342" spans="1:8" x14ac:dyDescent="0.2">
      <c r="A342" s="1">
        <v>136</v>
      </c>
      <c r="B342" s="25" t="s">
        <v>400</v>
      </c>
      <c r="C342" s="1" t="s">
        <v>401</v>
      </c>
      <c r="D342" s="1" t="s">
        <v>40</v>
      </c>
      <c r="E342" s="4">
        <v>32.799999999999997</v>
      </c>
      <c r="F342" s="6">
        <v>0</v>
      </c>
      <c r="G342" s="6">
        <f>E342*F342</f>
        <v>0</v>
      </c>
      <c r="H342" s="4">
        <v>2.4930000000000001E-2</v>
      </c>
    </row>
    <row r="343" spans="1:8" x14ac:dyDescent="0.2">
      <c r="C343" s="1" t="s">
        <v>402</v>
      </c>
    </row>
    <row r="344" spans="1:8" x14ac:dyDescent="0.2">
      <c r="A344" s="1">
        <v>137</v>
      </c>
      <c r="B344" s="25" t="s">
        <v>403</v>
      </c>
      <c r="C344" s="1" t="s">
        <v>404</v>
      </c>
      <c r="D344" s="1" t="s">
        <v>40</v>
      </c>
      <c r="E344" s="4">
        <v>34.799999999999997</v>
      </c>
      <c r="F344" s="6">
        <v>0</v>
      </c>
      <c r="G344" s="6">
        <f>E344*F344</f>
        <v>0</v>
      </c>
      <c r="H344" s="4">
        <v>3.1320000000000001E-2</v>
      </c>
    </row>
    <row r="345" spans="1:8" x14ac:dyDescent="0.2">
      <c r="C345" s="1" t="s">
        <v>405</v>
      </c>
    </row>
    <row r="346" spans="1:8" x14ac:dyDescent="0.2">
      <c r="A346" s="39" t="s">
        <v>63</v>
      </c>
      <c r="B346" s="40"/>
      <c r="C346" s="40"/>
      <c r="D346" s="40"/>
      <c r="E346" s="41"/>
      <c r="F346" s="42"/>
      <c r="G346" s="43">
        <f>SUM(G342:G345)</f>
        <v>0</v>
      </c>
      <c r="H346" s="44">
        <f>SUM(H342:H345)</f>
        <v>5.6250000000000001E-2</v>
      </c>
    </row>
    <row r="347" spans="1:8" x14ac:dyDescent="0.2">
      <c r="B347" s="36" t="s">
        <v>36</v>
      </c>
    </row>
    <row r="348" spans="1:8" x14ac:dyDescent="0.2">
      <c r="A348" s="36">
        <v>99</v>
      </c>
      <c r="B348" s="36" t="s">
        <v>406</v>
      </c>
    </row>
    <row r="350" spans="1:8" x14ac:dyDescent="0.2">
      <c r="A350" s="1">
        <v>138</v>
      </c>
      <c r="B350" s="25" t="s">
        <v>407</v>
      </c>
      <c r="C350" s="1" t="s">
        <v>408</v>
      </c>
      <c r="D350" s="1" t="s">
        <v>54</v>
      </c>
      <c r="E350" s="4">
        <v>107.33499999999999</v>
      </c>
      <c r="F350" s="6">
        <v>0</v>
      </c>
      <c r="G350" s="6">
        <f>E350*F350</f>
        <v>0</v>
      </c>
    </row>
    <row r="351" spans="1:8" x14ac:dyDescent="0.2">
      <c r="C351" s="1" t="s">
        <v>409</v>
      </c>
    </row>
    <row r="352" spans="1:8" x14ac:dyDescent="0.2">
      <c r="A352" s="39" t="s">
        <v>63</v>
      </c>
      <c r="B352" s="40"/>
      <c r="C352" s="40"/>
      <c r="D352" s="40"/>
      <c r="E352" s="41"/>
      <c r="F352" s="42"/>
      <c r="G352" s="43">
        <f>SUM(G350:G351)</f>
        <v>0</v>
      </c>
      <c r="H352" s="44">
        <f>SUM(H350:H351)</f>
        <v>0</v>
      </c>
    </row>
    <row r="353" spans="1:8" x14ac:dyDescent="0.2">
      <c r="B353" s="36" t="s">
        <v>36</v>
      </c>
    </row>
    <row r="354" spans="1:8" x14ac:dyDescent="0.2">
      <c r="A354" s="36">
        <v>711</v>
      </c>
      <c r="B354" s="36" t="s">
        <v>410</v>
      </c>
    </row>
    <row r="356" spans="1:8" x14ac:dyDescent="0.2">
      <c r="A356" s="1">
        <v>139</v>
      </c>
      <c r="B356" s="25" t="s">
        <v>411</v>
      </c>
      <c r="C356" s="1" t="s">
        <v>412</v>
      </c>
      <c r="D356" s="1" t="s">
        <v>61</v>
      </c>
      <c r="E356" s="4">
        <v>4.37</v>
      </c>
      <c r="F356" s="6">
        <v>0</v>
      </c>
      <c r="G356" s="6">
        <f>E356*F356</f>
        <v>0</v>
      </c>
    </row>
    <row r="357" spans="1:8" x14ac:dyDescent="0.2">
      <c r="C357" s="1" t="s">
        <v>413</v>
      </c>
    </row>
    <row r="358" spans="1:8" x14ac:dyDescent="0.2">
      <c r="A358" s="1">
        <v>140</v>
      </c>
      <c r="B358" s="25" t="s">
        <v>414</v>
      </c>
      <c r="C358" s="1" t="s">
        <v>415</v>
      </c>
      <c r="D358" s="1" t="s">
        <v>61</v>
      </c>
      <c r="E358" s="4">
        <v>5.0259999999999998</v>
      </c>
      <c r="F358" s="6">
        <v>0</v>
      </c>
      <c r="G358" s="6">
        <f>E358*F358</f>
        <v>0</v>
      </c>
      <c r="H358" s="4">
        <v>3.47E-3</v>
      </c>
    </row>
    <row r="359" spans="1:8" x14ac:dyDescent="0.2">
      <c r="C359" s="1" t="s">
        <v>36</v>
      </c>
    </row>
    <row r="360" spans="1:8" x14ac:dyDescent="0.2">
      <c r="A360" s="1">
        <v>141</v>
      </c>
      <c r="B360" s="25" t="s">
        <v>416</v>
      </c>
      <c r="C360" s="1" t="s">
        <v>417</v>
      </c>
      <c r="D360" s="1" t="s">
        <v>61</v>
      </c>
      <c r="E360" s="4">
        <v>46.24</v>
      </c>
      <c r="F360" s="6">
        <v>0</v>
      </c>
      <c r="G360" s="6">
        <f>E360*F360</f>
        <v>0</v>
      </c>
    </row>
    <row r="361" spans="1:8" x14ac:dyDescent="0.2">
      <c r="C361" s="1" t="s">
        <v>418</v>
      </c>
    </row>
    <row r="362" spans="1:8" x14ac:dyDescent="0.2">
      <c r="A362" s="1">
        <v>142</v>
      </c>
      <c r="B362" s="25" t="s">
        <v>419</v>
      </c>
      <c r="C362" s="1" t="s">
        <v>420</v>
      </c>
      <c r="D362" s="1" t="s">
        <v>54</v>
      </c>
      <c r="E362" s="4">
        <v>1.4E-2</v>
      </c>
      <c r="F362" s="6">
        <v>0</v>
      </c>
      <c r="G362" s="6">
        <f>E362*F362</f>
        <v>0</v>
      </c>
      <c r="H362" s="4">
        <v>1.4E-2</v>
      </c>
    </row>
    <row r="363" spans="1:8" x14ac:dyDescent="0.2">
      <c r="C363" s="1" t="s">
        <v>36</v>
      </c>
    </row>
    <row r="364" spans="1:8" x14ac:dyDescent="0.2">
      <c r="A364" s="1">
        <v>143</v>
      </c>
      <c r="B364" s="25" t="s">
        <v>421</v>
      </c>
      <c r="C364" s="1" t="s">
        <v>422</v>
      </c>
      <c r="D364" s="1" t="s">
        <v>61</v>
      </c>
      <c r="E364" s="4">
        <v>92.48</v>
      </c>
      <c r="F364" s="6">
        <v>0</v>
      </c>
      <c r="G364" s="6">
        <f>E364*F364</f>
        <v>0</v>
      </c>
      <c r="H364" s="4">
        <v>3.6990000000000002E-2</v>
      </c>
    </row>
    <row r="365" spans="1:8" x14ac:dyDescent="0.2">
      <c r="C365" s="1" t="s">
        <v>423</v>
      </c>
    </row>
    <row r="366" spans="1:8" x14ac:dyDescent="0.2">
      <c r="A366" s="1">
        <v>144</v>
      </c>
      <c r="B366" s="25" t="s">
        <v>424</v>
      </c>
      <c r="C366" s="1" t="s">
        <v>425</v>
      </c>
      <c r="D366" s="1" t="s">
        <v>61</v>
      </c>
      <c r="E366" s="4">
        <v>106.352</v>
      </c>
      <c r="F366" s="6">
        <v>0</v>
      </c>
      <c r="G366" s="6">
        <f>E366*F366</f>
        <v>0</v>
      </c>
      <c r="H366" s="4">
        <v>0.45200000000000001</v>
      </c>
    </row>
    <row r="367" spans="1:8" x14ac:dyDescent="0.2">
      <c r="C367" s="1" t="s">
        <v>36</v>
      </c>
    </row>
    <row r="368" spans="1:8" x14ac:dyDescent="0.2">
      <c r="A368" s="1">
        <v>145</v>
      </c>
      <c r="B368" s="25" t="s">
        <v>426</v>
      </c>
      <c r="C368" s="1" t="s">
        <v>427</v>
      </c>
      <c r="D368" s="1" t="s">
        <v>54</v>
      </c>
      <c r="E368" s="4">
        <v>0.50600000000000001</v>
      </c>
      <c r="F368" s="6">
        <v>0</v>
      </c>
      <c r="G368" s="6">
        <f>E368*F368</f>
        <v>0</v>
      </c>
    </row>
    <row r="369" spans="1:8" x14ac:dyDescent="0.2">
      <c r="C369" s="1" t="s">
        <v>428</v>
      </c>
    </row>
    <row r="370" spans="1:8" x14ac:dyDescent="0.2">
      <c r="A370" s="39" t="s">
        <v>63</v>
      </c>
      <c r="B370" s="40"/>
      <c r="C370" s="40"/>
      <c r="D370" s="40"/>
      <c r="E370" s="41"/>
      <c r="F370" s="42"/>
      <c r="G370" s="43">
        <f>SUM(G356:G369)</f>
        <v>0</v>
      </c>
      <c r="H370" s="44">
        <f>SUM(H356:H369)</f>
        <v>0.50646000000000002</v>
      </c>
    </row>
    <row r="371" spans="1:8" x14ac:dyDescent="0.2">
      <c r="B371" s="36" t="s">
        <v>36</v>
      </c>
    </row>
    <row r="372" spans="1:8" x14ac:dyDescent="0.2">
      <c r="A372" s="36">
        <v>712</v>
      </c>
      <c r="B372" s="36" t="s">
        <v>429</v>
      </c>
    </row>
    <row r="374" spans="1:8" x14ac:dyDescent="0.2">
      <c r="A374" s="1">
        <v>146</v>
      </c>
      <c r="B374" s="25" t="s">
        <v>430</v>
      </c>
      <c r="C374" s="1" t="s">
        <v>431</v>
      </c>
      <c r="D374" s="1" t="s">
        <v>61</v>
      </c>
      <c r="E374" s="4">
        <v>252.01</v>
      </c>
      <c r="F374" s="6">
        <v>0</v>
      </c>
      <c r="G374" s="6">
        <f>E374*F374</f>
        <v>0</v>
      </c>
      <c r="H374" s="4">
        <v>5.04E-2</v>
      </c>
    </row>
    <row r="375" spans="1:8" x14ac:dyDescent="0.2">
      <c r="C375" s="1" t="s">
        <v>432</v>
      </c>
    </row>
    <row r="376" spans="1:8" x14ac:dyDescent="0.2">
      <c r="A376" s="1">
        <v>147</v>
      </c>
      <c r="B376" s="25" t="s">
        <v>433</v>
      </c>
      <c r="C376" s="1" t="s">
        <v>434</v>
      </c>
      <c r="D376" s="1" t="s">
        <v>54</v>
      </c>
      <c r="E376" s="4">
        <v>0.05</v>
      </c>
      <c r="F376" s="6">
        <v>0</v>
      </c>
      <c r="G376" s="6">
        <f>E376*F376</f>
        <v>0</v>
      </c>
    </row>
    <row r="377" spans="1:8" x14ac:dyDescent="0.2">
      <c r="C377" s="1" t="s">
        <v>36</v>
      </c>
    </row>
    <row r="378" spans="1:8" x14ac:dyDescent="0.2">
      <c r="A378" s="39" t="s">
        <v>63</v>
      </c>
      <c r="B378" s="40"/>
      <c r="C378" s="40"/>
      <c r="D378" s="40"/>
      <c r="E378" s="41"/>
      <c r="F378" s="42"/>
      <c r="G378" s="43">
        <f>SUM(G374:G377)</f>
        <v>0</v>
      </c>
      <c r="H378" s="44">
        <f>SUM(H374:H377)</f>
        <v>5.04E-2</v>
      </c>
    </row>
    <row r="379" spans="1:8" x14ac:dyDescent="0.2">
      <c r="B379" s="36" t="s">
        <v>36</v>
      </c>
    </row>
    <row r="380" spans="1:8" x14ac:dyDescent="0.2">
      <c r="A380" s="36">
        <v>713</v>
      </c>
      <c r="B380" s="36" t="s">
        <v>435</v>
      </c>
    </row>
    <row r="382" spans="1:8" x14ac:dyDescent="0.2">
      <c r="A382" s="1">
        <v>148</v>
      </c>
      <c r="B382" s="25" t="s">
        <v>436</v>
      </c>
      <c r="C382" s="1" t="s">
        <v>437</v>
      </c>
      <c r="D382" s="1" t="s">
        <v>61</v>
      </c>
      <c r="E382" s="4">
        <v>40.04</v>
      </c>
      <c r="F382" s="6">
        <v>0</v>
      </c>
      <c r="G382" s="6">
        <f>E382*F382</f>
        <v>0</v>
      </c>
      <c r="H382" s="4">
        <v>2.1219999999999999E-2</v>
      </c>
    </row>
    <row r="383" spans="1:8" x14ac:dyDescent="0.2">
      <c r="C383" s="1" t="s">
        <v>438</v>
      </c>
    </row>
    <row r="384" spans="1:8" x14ac:dyDescent="0.2">
      <c r="A384" s="1">
        <v>149</v>
      </c>
      <c r="B384" s="25" t="s">
        <v>439</v>
      </c>
      <c r="C384" s="1" t="s">
        <v>440</v>
      </c>
      <c r="D384" s="1" t="s">
        <v>61</v>
      </c>
      <c r="E384" s="4">
        <v>81.682000000000002</v>
      </c>
      <c r="F384" s="6">
        <v>0</v>
      </c>
      <c r="G384" s="6">
        <f>E384*F384</f>
        <v>0</v>
      </c>
      <c r="H384" s="4">
        <v>0.28588999999999998</v>
      </c>
    </row>
    <row r="385" spans="1:8" x14ac:dyDescent="0.2">
      <c r="C385" s="1" t="s">
        <v>36</v>
      </c>
    </row>
    <row r="386" spans="1:8" x14ac:dyDescent="0.2">
      <c r="A386" s="1">
        <v>150</v>
      </c>
      <c r="B386" s="25" t="s">
        <v>441</v>
      </c>
      <c r="C386" s="1" t="s">
        <v>442</v>
      </c>
      <c r="D386" s="1" t="s">
        <v>61</v>
      </c>
      <c r="E386" s="4">
        <v>35</v>
      </c>
      <c r="F386" s="6">
        <v>0</v>
      </c>
      <c r="G386" s="6">
        <f>E386*F386</f>
        <v>0</v>
      </c>
      <c r="H386" s="4">
        <v>7.0000000000000001E-3</v>
      </c>
    </row>
    <row r="387" spans="1:8" x14ac:dyDescent="0.2">
      <c r="C387" s="1" t="s">
        <v>443</v>
      </c>
    </row>
    <row r="388" spans="1:8" x14ac:dyDescent="0.2">
      <c r="A388" s="1">
        <v>151</v>
      </c>
      <c r="B388" s="25" t="s">
        <v>444</v>
      </c>
      <c r="C388" s="1" t="s">
        <v>445</v>
      </c>
      <c r="D388" s="1" t="s">
        <v>61</v>
      </c>
      <c r="E388" s="4">
        <v>33.299999999999997</v>
      </c>
      <c r="F388" s="6">
        <v>0</v>
      </c>
      <c r="G388" s="6">
        <f>E388*F388</f>
        <v>0</v>
      </c>
    </row>
    <row r="389" spans="1:8" x14ac:dyDescent="0.2">
      <c r="C389" s="1" t="s">
        <v>446</v>
      </c>
    </row>
    <row r="390" spans="1:8" x14ac:dyDescent="0.2">
      <c r="A390" s="1">
        <v>152</v>
      </c>
      <c r="B390" s="25" t="s">
        <v>447</v>
      </c>
      <c r="C390" s="1" t="s">
        <v>448</v>
      </c>
      <c r="D390" s="1" t="s">
        <v>40</v>
      </c>
      <c r="E390" s="4">
        <v>3.3969999999999998</v>
      </c>
      <c r="F390" s="6">
        <v>0</v>
      </c>
      <c r="G390" s="6">
        <f>E390*F390</f>
        <v>0</v>
      </c>
      <c r="H390" s="4">
        <v>5.0959999999999998E-2</v>
      </c>
    </row>
    <row r="391" spans="1:8" x14ac:dyDescent="0.2">
      <c r="C391" s="1" t="s">
        <v>36</v>
      </c>
    </row>
    <row r="392" spans="1:8" x14ac:dyDescent="0.2">
      <c r="A392" s="1">
        <v>153</v>
      </c>
      <c r="B392" s="25" t="s">
        <v>449</v>
      </c>
      <c r="C392" s="1" t="s">
        <v>450</v>
      </c>
      <c r="D392" s="1" t="s">
        <v>61</v>
      </c>
      <c r="E392" s="4">
        <v>5.9950000000000001</v>
      </c>
      <c r="F392" s="6">
        <v>0</v>
      </c>
      <c r="G392" s="6">
        <f>E392*F392</f>
        <v>0</v>
      </c>
      <c r="H392" s="4">
        <v>3.1800000000000001E-3</v>
      </c>
    </row>
    <row r="393" spans="1:8" x14ac:dyDescent="0.2">
      <c r="C393" s="1" t="s">
        <v>451</v>
      </c>
    </row>
    <row r="394" spans="1:8" x14ac:dyDescent="0.2">
      <c r="A394" s="1">
        <v>154</v>
      </c>
      <c r="B394" s="25" t="s">
        <v>452</v>
      </c>
      <c r="C394" s="1" t="s">
        <v>453</v>
      </c>
      <c r="D394" s="1" t="s">
        <v>40</v>
      </c>
      <c r="E394" s="4">
        <v>0.48899999999999999</v>
      </c>
      <c r="F394" s="6">
        <v>0</v>
      </c>
      <c r="G394" s="6">
        <f>E394*F394</f>
        <v>0</v>
      </c>
      <c r="H394" s="4">
        <v>7.3400000000000002E-3</v>
      </c>
    </row>
    <row r="395" spans="1:8" x14ac:dyDescent="0.2">
      <c r="C395" s="1" t="s">
        <v>454</v>
      </c>
    </row>
    <row r="396" spans="1:8" x14ac:dyDescent="0.2">
      <c r="A396" s="1">
        <v>155</v>
      </c>
      <c r="B396" s="25" t="s">
        <v>455</v>
      </c>
      <c r="C396" s="1" t="s">
        <v>456</v>
      </c>
      <c r="D396" s="1" t="s">
        <v>61</v>
      </c>
      <c r="E396" s="4">
        <v>33.299999999999997</v>
      </c>
      <c r="F396" s="6">
        <v>0</v>
      </c>
      <c r="G396" s="6">
        <f>E396*F396</f>
        <v>0</v>
      </c>
      <c r="H396" s="4">
        <v>4.163E-2</v>
      </c>
    </row>
    <row r="397" spans="1:8" x14ac:dyDescent="0.2">
      <c r="C397" s="1" t="s">
        <v>457</v>
      </c>
    </row>
    <row r="398" spans="1:8" x14ac:dyDescent="0.2">
      <c r="A398" s="1">
        <v>156</v>
      </c>
      <c r="B398" s="25" t="s">
        <v>458</v>
      </c>
      <c r="C398" s="1" t="s">
        <v>459</v>
      </c>
      <c r="D398" s="1" t="s">
        <v>54</v>
      </c>
      <c r="E398" s="4">
        <v>0.41699999999999998</v>
      </c>
      <c r="F398" s="6">
        <v>0</v>
      </c>
      <c r="G398" s="6">
        <f>E398*F398</f>
        <v>0</v>
      </c>
    </row>
    <row r="399" spans="1:8" x14ac:dyDescent="0.2">
      <c r="C399" s="1" t="s">
        <v>36</v>
      </c>
    </row>
    <row r="400" spans="1:8" x14ac:dyDescent="0.2">
      <c r="A400" s="39" t="s">
        <v>63</v>
      </c>
      <c r="B400" s="40"/>
      <c r="C400" s="40"/>
      <c r="D400" s="40"/>
      <c r="E400" s="41"/>
      <c r="F400" s="42"/>
      <c r="G400" s="43">
        <f>SUM(G382:G399)</f>
        <v>0</v>
      </c>
      <c r="H400" s="44">
        <f>SUM(H382:H399)</f>
        <v>0.41722000000000004</v>
      </c>
    </row>
    <row r="401" spans="1:8" x14ac:dyDescent="0.2">
      <c r="B401" s="36" t="s">
        <v>36</v>
      </c>
    </row>
    <row r="402" spans="1:8" x14ac:dyDescent="0.2">
      <c r="A402" s="36">
        <v>720</v>
      </c>
      <c r="B402" s="36" t="s">
        <v>460</v>
      </c>
    </row>
    <row r="404" spans="1:8" x14ac:dyDescent="0.2">
      <c r="A404" s="1">
        <v>157</v>
      </c>
      <c r="B404" s="25" t="s">
        <v>461</v>
      </c>
      <c r="C404" s="1" t="s">
        <v>462</v>
      </c>
      <c r="D404" s="1" t="s">
        <v>463</v>
      </c>
      <c r="E404" s="4">
        <v>20</v>
      </c>
      <c r="F404" s="6">
        <v>0</v>
      </c>
      <c r="G404" s="6">
        <f>E404*F404</f>
        <v>0</v>
      </c>
    </row>
    <row r="405" spans="1:8" x14ac:dyDescent="0.2">
      <c r="C405" s="1" t="s">
        <v>36</v>
      </c>
    </row>
    <row r="406" spans="1:8" x14ac:dyDescent="0.2">
      <c r="A406" s="39" t="s">
        <v>63</v>
      </c>
      <c r="B406" s="40"/>
      <c r="C406" s="40"/>
      <c r="D406" s="40"/>
      <c r="E406" s="41"/>
      <c r="F406" s="42"/>
      <c r="G406" s="43">
        <f>SUM(G404:G405)</f>
        <v>0</v>
      </c>
      <c r="H406" s="44">
        <f>SUM(H404:H405)</f>
        <v>0</v>
      </c>
    </row>
    <row r="407" spans="1:8" x14ac:dyDescent="0.2">
      <c r="B407" s="36" t="s">
        <v>36</v>
      </c>
    </row>
    <row r="408" spans="1:8" x14ac:dyDescent="0.2">
      <c r="A408" s="36">
        <v>721</v>
      </c>
      <c r="B408" s="36" t="s">
        <v>464</v>
      </c>
    </row>
    <row r="410" spans="1:8" x14ac:dyDescent="0.2">
      <c r="A410" s="1">
        <v>158</v>
      </c>
      <c r="B410" s="25" t="s">
        <v>465</v>
      </c>
      <c r="C410" s="1" t="s">
        <v>466</v>
      </c>
      <c r="D410" s="1" t="s">
        <v>98</v>
      </c>
      <c r="E410" s="4">
        <v>1</v>
      </c>
      <c r="F410" s="6">
        <v>0</v>
      </c>
      <c r="G410" s="6">
        <f>E410*F410</f>
        <v>0</v>
      </c>
      <c r="H410" s="4">
        <v>4.8980000000000003E-2</v>
      </c>
    </row>
    <row r="411" spans="1:8" x14ac:dyDescent="0.2">
      <c r="C411" s="1" t="s">
        <v>36</v>
      </c>
    </row>
    <row r="412" spans="1:8" x14ac:dyDescent="0.2">
      <c r="A412" s="1">
        <v>159</v>
      </c>
      <c r="B412" s="25" t="s">
        <v>467</v>
      </c>
      <c r="C412" s="1" t="s">
        <v>468</v>
      </c>
      <c r="D412" s="1" t="s">
        <v>113</v>
      </c>
      <c r="E412" s="4">
        <v>3.5</v>
      </c>
      <c r="F412" s="6">
        <v>0</v>
      </c>
      <c r="G412" s="6">
        <f>E412*F412</f>
        <v>0</v>
      </c>
      <c r="H412" s="4">
        <v>4.4099999999999999E-3</v>
      </c>
    </row>
    <row r="413" spans="1:8" x14ac:dyDescent="0.2">
      <c r="C413" s="1" t="s">
        <v>469</v>
      </c>
    </row>
    <row r="414" spans="1:8" x14ac:dyDescent="0.2">
      <c r="A414" s="1">
        <v>160</v>
      </c>
      <c r="B414" s="25" t="s">
        <v>470</v>
      </c>
      <c r="C414" s="1" t="s">
        <v>468</v>
      </c>
      <c r="D414" s="1" t="s">
        <v>113</v>
      </c>
      <c r="E414" s="4">
        <v>6.5</v>
      </c>
      <c r="F414" s="6">
        <v>0</v>
      </c>
      <c r="G414" s="6">
        <f>E414*F414</f>
        <v>0</v>
      </c>
      <c r="H414" s="4">
        <v>1.1509999999999999E-2</v>
      </c>
    </row>
    <row r="415" spans="1:8" x14ac:dyDescent="0.2">
      <c r="C415" s="1" t="s">
        <v>471</v>
      </c>
    </row>
    <row r="416" spans="1:8" x14ac:dyDescent="0.2">
      <c r="A416" s="1">
        <v>161</v>
      </c>
      <c r="B416" s="25" t="s">
        <v>472</v>
      </c>
      <c r="C416" s="1" t="s">
        <v>473</v>
      </c>
      <c r="D416" s="1" t="s">
        <v>113</v>
      </c>
      <c r="E416" s="4">
        <v>4</v>
      </c>
      <c r="F416" s="6">
        <v>0</v>
      </c>
      <c r="G416" s="6">
        <f>E416*F416</f>
        <v>0</v>
      </c>
      <c r="H416" s="4">
        <v>2.9159999999999998E-2</v>
      </c>
    </row>
    <row r="417" spans="1:8" x14ac:dyDescent="0.2">
      <c r="C417" s="1" t="s">
        <v>474</v>
      </c>
    </row>
    <row r="418" spans="1:8" x14ac:dyDescent="0.2">
      <c r="A418" s="1">
        <v>162</v>
      </c>
      <c r="B418" s="25" t="s">
        <v>475</v>
      </c>
      <c r="C418" s="1" t="s">
        <v>473</v>
      </c>
      <c r="D418" s="1" t="s">
        <v>113</v>
      </c>
      <c r="E418" s="4">
        <v>16.5</v>
      </c>
      <c r="F418" s="6">
        <v>0</v>
      </c>
      <c r="G418" s="6">
        <f>E418*F418</f>
        <v>0</v>
      </c>
      <c r="H418" s="4">
        <v>0.15015000000000001</v>
      </c>
    </row>
    <row r="419" spans="1:8" x14ac:dyDescent="0.2">
      <c r="C419" s="1" t="s">
        <v>476</v>
      </c>
    </row>
    <row r="420" spans="1:8" x14ac:dyDescent="0.2">
      <c r="A420" s="1">
        <v>163</v>
      </c>
      <c r="B420" s="25" t="s">
        <v>477</v>
      </c>
      <c r="C420" s="1" t="s">
        <v>473</v>
      </c>
      <c r="D420" s="1" t="s">
        <v>113</v>
      </c>
      <c r="E420" s="4">
        <v>2</v>
      </c>
      <c r="F420" s="6">
        <v>0</v>
      </c>
      <c r="G420" s="6">
        <f>E420*F420</f>
        <v>0</v>
      </c>
      <c r="H420" s="4">
        <v>2.562E-2</v>
      </c>
    </row>
    <row r="421" spans="1:8" x14ac:dyDescent="0.2">
      <c r="C421" s="1" t="s">
        <v>478</v>
      </c>
    </row>
    <row r="422" spans="1:8" x14ac:dyDescent="0.2">
      <c r="A422" s="1">
        <v>164</v>
      </c>
      <c r="B422" s="25" t="s">
        <v>479</v>
      </c>
      <c r="C422" s="1" t="s">
        <v>480</v>
      </c>
      <c r="D422" s="1" t="s">
        <v>98</v>
      </c>
      <c r="E422" s="4">
        <v>3</v>
      </c>
      <c r="F422" s="6">
        <v>0</v>
      </c>
      <c r="G422" s="6">
        <f>E422*F422</f>
        <v>0</v>
      </c>
    </row>
    <row r="423" spans="1:8" x14ac:dyDescent="0.2">
      <c r="C423" s="1" t="s">
        <v>481</v>
      </c>
    </row>
    <row r="424" spans="1:8" x14ac:dyDescent="0.2">
      <c r="A424" s="1">
        <v>165</v>
      </c>
      <c r="B424" s="25" t="s">
        <v>482</v>
      </c>
      <c r="C424" s="1" t="s">
        <v>483</v>
      </c>
      <c r="D424" s="1" t="s">
        <v>98</v>
      </c>
      <c r="E424" s="4">
        <v>3</v>
      </c>
      <c r="F424" s="6">
        <v>0</v>
      </c>
      <c r="G424" s="6">
        <f>E424*F424</f>
        <v>0</v>
      </c>
    </row>
    <row r="425" spans="1:8" x14ac:dyDescent="0.2">
      <c r="C425" s="1" t="s">
        <v>484</v>
      </c>
    </row>
    <row r="426" spans="1:8" x14ac:dyDescent="0.2">
      <c r="A426" s="1">
        <v>166</v>
      </c>
      <c r="B426" s="25" t="s">
        <v>485</v>
      </c>
      <c r="C426" s="1" t="s">
        <v>486</v>
      </c>
      <c r="D426" s="1" t="s">
        <v>98</v>
      </c>
      <c r="E426" s="4">
        <v>2</v>
      </c>
      <c r="F426" s="6">
        <v>0</v>
      </c>
      <c r="G426" s="6">
        <f>E426*F426</f>
        <v>0</v>
      </c>
    </row>
    <row r="427" spans="1:8" x14ac:dyDescent="0.2">
      <c r="C427" s="1" t="s">
        <v>484</v>
      </c>
    </row>
    <row r="428" spans="1:8" x14ac:dyDescent="0.2">
      <c r="A428" s="1">
        <v>167</v>
      </c>
      <c r="B428" s="25" t="s">
        <v>487</v>
      </c>
      <c r="C428" s="1" t="s">
        <v>488</v>
      </c>
      <c r="D428" s="1" t="s">
        <v>98</v>
      </c>
      <c r="E428" s="4">
        <v>3</v>
      </c>
      <c r="F428" s="6">
        <v>0</v>
      </c>
      <c r="G428" s="6">
        <f>E428*F428</f>
        <v>0</v>
      </c>
      <c r="H428" s="4">
        <v>6.4439999999999997E-2</v>
      </c>
    </row>
    <row r="429" spans="1:8" x14ac:dyDescent="0.2">
      <c r="C429" s="1" t="s">
        <v>489</v>
      </c>
    </row>
    <row r="430" spans="1:8" x14ac:dyDescent="0.2">
      <c r="A430" s="1">
        <v>168</v>
      </c>
      <c r="B430" s="25" t="s">
        <v>490</v>
      </c>
      <c r="C430" s="1" t="s">
        <v>491</v>
      </c>
      <c r="D430" s="1" t="s">
        <v>98</v>
      </c>
      <c r="E430" s="4">
        <v>1</v>
      </c>
      <c r="F430" s="6">
        <v>0</v>
      </c>
      <c r="G430" s="6">
        <f>E430*F430</f>
        <v>0</v>
      </c>
      <c r="H430" s="4">
        <v>6.7000000000000002E-4</v>
      </c>
    </row>
    <row r="431" spans="1:8" x14ac:dyDescent="0.2">
      <c r="C431" s="1" t="s">
        <v>36</v>
      </c>
    </row>
    <row r="432" spans="1:8" x14ac:dyDescent="0.2">
      <c r="A432" s="1">
        <v>169</v>
      </c>
      <c r="B432" s="25" t="s">
        <v>492</v>
      </c>
      <c r="C432" s="1" t="s">
        <v>493</v>
      </c>
      <c r="D432" s="1" t="s">
        <v>113</v>
      </c>
      <c r="E432" s="4">
        <v>32.5</v>
      </c>
      <c r="F432" s="6">
        <v>0</v>
      </c>
      <c r="G432" s="6">
        <f>E432*F432</f>
        <v>0</v>
      </c>
    </row>
    <row r="433" spans="1:8" x14ac:dyDescent="0.2">
      <c r="C433" s="1" t="s">
        <v>494</v>
      </c>
    </row>
    <row r="434" spans="1:8" x14ac:dyDescent="0.2">
      <c r="A434" s="1">
        <v>170</v>
      </c>
      <c r="B434" s="25" t="s">
        <v>495</v>
      </c>
      <c r="C434" s="1" t="s">
        <v>496</v>
      </c>
      <c r="D434" s="1" t="s">
        <v>54</v>
      </c>
      <c r="E434" s="4">
        <v>0.33500000000000002</v>
      </c>
      <c r="F434" s="6">
        <v>0</v>
      </c>
      <c r="G434" s="6">
        <f>E434*F434</f>
        <v>0</v>
      </c>
    </row>
    <row r="435" spans="1:8" x14ac:dyDescent="0.2">
      <c r="C435" s="1" t="s">
        <v>36</v>
      </c>
    </row>
    <row r="436" spans="1:8" x14ac:dyDescent="0.2">
      <c r="A436" s="39" t="s">
        <v>63</v>
      </c>
      <c r="B436" s="40"/>
      <c r="C436" s="40"/>
      <c r="D436" s="40"/>
      <c r="E436" s="41"/>
      <c r="F436" s="42"/>
      <c r="G436" s="43">
        <f>SUM(G410:G435)</f>
        <v>0</v>
      </c>
      <c r="H436" s="44">
        <f>SUM(H410:H435)</f>
        <v>0.33494000000000002</v>
      </c>
    </row>
    <row r="437" spans="1:8" x14ac:dyDescent="0.2">
      <c r="B437" s="36" t="s">
        <v>36</v>
      </c>
    </row>
    <row r="438" spans="1:8" x14ac:dyDescent="0.2">
      <c r="A438" s="36">
        <v>722</v>
      </c>
      <c r="B438" s="36" t="s">
        <v>497</v>
      </c>
    </row>
    <row r="440" spans="1:8" x14ac:dyDescent="0.2">
      <c r="A440" s="1">
        <v>171</v>
      </c>
      <c r="B440" s="25" t="s">
        <v>498</v>
      </c>
      <c r="C440" s="1" t="s">
        <v>499</v>
      </c>
      <c r="D440" s="1" t="s">
        <v>500</v>
      </c>
      <c r="E440" s="4">
        <v>1</v>
      </c>
      <c r="F440" s="6">
        <v>0</v>
      </c>
      <c r="G440" s="6">
        <f>E440*F440</f>
        <v>0</v>
      </c>
      <c r="H440" s="4">
        <v>1.0330000000000001E-2</v>
      </c>
    </row>
    <row r="441" spans="1:8" x14ac:dyDescent="0.2">
      <c r="C441" s="1" t="s">
        <v>36</v>
      </c>
    </row>
    <row r="442" spans="1:8" x14ac:dyDescent="0.2">
      <c r="A442" s="1">
        <v>172</v>
      </c>
      <c r="B442" s="25" t="s">
        <v>501</v>
      </c>
      <c r="C442" s="1" t="s">
        <v>502</v>
      </c>
      <c r="D442" s="1" t="s">
        <v>113</v>
      </c>
      <c r="E442" s="4">
        <v>27</v>
      </c>
      <c r="F442" s="6">
        <v>0</v>
      </c>
      <c r="G442" s="6">
        <f>E442*F442</f>
        <v>0</v>
      </c>
      <c r="H442" s="4">
        <v>7.2899999999999996E-3</v>
      </c>
    </row>
    <row r="443" spans="1:8" x14ac:dyDescent="0.2">
      <c r="C443" s="1" t="s">
        <v>36</v>
      </c>
    </row>
    <row r="444" spans="1:8" x14ac:dyDescent="0.2">
      <c r="A444" s="1">
        <v>173</v>
      </c>
      <c r="B444" s="25" t="s">
        <v>503</v>
      </c>
      <c r="C444" s="1" t="s">
        <v>504</v>
      </c>
      <c r="D444" s="1" t="s">
        <v>113</v>
      </c>
      <c r="E444" s="4">
        <v>18</v>
      </c>
      <c r="F444" s="6">
        <v>0</v>
      </c>
      <c r="G444" s="6">
        <f>E444*F444</f>
        <v>0</v>
      </c>
      <c r="H444" s="4">
        <v>7.1999999999999998E-3</v>
      </c>
    </row>
    <row r="445" spans="1:8" x14ac:dyDescent="0.2">
      <c r="C445" s="1" t="s">
        <v>36</v>
      </c>
    </row>
    <row r="446" spans="1:8" x14ac:dyDescent="0.2">
      <c r="A446" s="1">
        <v>174</v>
      </c>
      <c r="B446" s="25" t="s">
        <v>505</v>
      </c>
      <c r="C446" s="1" t="s">
        <v>506</v>
      </c>
      <c r="D446" s="1" t="s">
        <v>113</v>
      </c>
      <c r="E446" s="4">
        <v>27</v>
      </c>
      <c r="F446" s="6">
        <v>0</v>
      </c>
      <c r="G446" s="6">
        <f>E446*F446</f>
        <v>0</v>
      </c>
      <c r="H446" s="4">
        <v>1.08E-3</v>
      </c>
    </row>
    <row r="447" spans="1:8" x14ac:dyDescent="0.2">
      <c r="C447" s="1" t="s">
        <v>36</v>
      </c>
    </row>
    <row r="448" spans="1:8" x14ac:dyDescent="0.2">
      <c r="A448" s="1">
        <v>175</v>
      </c>
      <c r="B448" s="25" t="s">
        <v>507</v>
      </c>
      <c r="C448" s="1" t="s">
        <v>508</v>
      </c>
      <c r="D448" s="1" t="s">
        <v>113</v>
      </c>
      <c r="E448" s="4">
        <v>18</v>
      </c>
      <c r="F448" s="6">
        <v>0</v>
      </c>
      <c r="G448" s="6">
        <f>E448*F448</f>
        <v>0</v>
      </c>
      <c r="H448" s="4">
        <v>7.2000000000000005E-4</v>
      </c>
    </row>
    <row r="449" spans="1:8" x14ac:dyDescent="0.2">
      <c r="C449" s="1" t="s">
        <v>36</v>
      </c>
    </row>
    <row r="450" spans="1:8" x14ac:dyDescent="0.2">
      <c r="A450" s="1">
        <v>176</v>
      </c>
      <c r="B450" s="25" t="s">
        <v>509</v>
      </c>
      <c r="C450" s="1" t="s">
        <v>510</v>
      </c>
      <c r="D450" s="1" t="s">
        <v>98</v>
      </c>
      <c r="E450" s="4">
        <v>12</v>
      </c>
      <c r="F450" s="6">
        <v>0</v>
      </c>
      <c r="G450" s="6">
        <f>E450*F450</f>
        <v>0</v>
      </c>
    </row>
    <row r="451" spans="1:8" x14ac:dyDescent="0.2">
      <c r="C451" s="1" t="s">
        <v>511</v>
      </c>
    </row>
    <row r="452" spans="1:8" x14ac:dyDescent="0.2">
      <c r="A452" s="1">
        <v>177</v>
      </c>
      <c r="B452" s="25" t="s">
        <v>512</v>
      </c>
      <c r="C452" s="1" t="s">
        <v>513</v>
      </c>
      <c r="D452" s="1" t="s">
        <v>98</v>
      </c>
      <c r="E452" s="4">
        <v>1</v>
      </c>
      <c r="F452" s="6">
        <v>0</v>
      </c>
      <c r="G452" s="6">
        <f>E452*F452</f>
        <v>0</v>
      </c>
    </row>
    <row r="453" spans="1:8" x14ac:dyDescent="0.2">
      <c r="C453" s="1" t="s">
        <v>511</v>
      </c>
    </row>
    <row r="454" spans="1:8" x14ac:dyDescent="0.2">
      <c r="A454" s="1">
        <v>178</v>
      </c>
      <c r="B454" s="25" t="s">
        <v>514</v>
      </c>
      <c r="C454" s="1" t="s">
        <v>515</v>
      </c>
      <c r="D454" s="1" t="s">
        <v>516</v>
      </c>
      <c r="E454" s="4">
        <v>2</v>
      </c>
      <c r="F454" s="6">
        <v>0</v>
      </c>
      <c r="G454" s="6">
        <f>E454*F454</f>
        <v>0</v>
      </c>
      <c r="H454" s="4">
        <v>3.9199999999999999E-3</v>
      </c>
    </row>
    <row r="455" spans="1:8" x14ac:dyDescent="0.2">
      <c r="C455" s="1" t="s">
        <v>517</v>
      </c>
    </row>
    <row r="456" spans="1:8" x14ac:dyDescent="0.2">
      <c r="A456" s="1">
        <v>179</v>
      </c>
      <c r="B456" s="25" t="s">
        <v>518</v>
      </c>
      <c r="C456" s="1" t="s">
        <v>519</v>
      </c>
      <c r="D456" s="1" t="s">
        <v>113</v>
      </c>
      <c r="E456" s="4">
        <v>45</v>
      </c>
      <c r="F456" s="6">
        <v>0</v>
      </c>
      <c r="G456" s="6">
        <f>E456*F456</f>
        <v>0</v>
      </c>
      <c r="H456" s="4">
        <v>1.755E-2</v>
      </c>
    </row>
    <row r="457" spans="1:8" x14ac:dyDescent="0.2">
      <c r="C457" s="1" t="s">
        <v>520</v>
      </c>
    </row>
    <row r="458" spans="1:8" x14ac:dyDescent="0.2">
      <c r="A458" s="1">
        <v>180</v>
      </c>
      <c r="B458" s="25" t="s">
        <v>521</v>
      </c>
      <c r="C458" s="1" t="s">
        <v>522</v>
      </c>
      <c r="D458" s="1" t="s">
        <v>113</v>
      </c>
      <c r="E458" s="4">
        <v>45</v>
      </c>
      <c r="F458" s="6">
        <v>0</v>
      </c>
      <c r="G458" s="6">
        <f>E458*F458</f>
        <v>0</v>
      </c>
      <c r="H458" s="4">
        <v>4.4999999999999999E-4</v>
      </c>
    </row>
    <row r="459" spans="1:8" x14ac:dyDescent="0.2">
      <c r="C459" s="1" t="s">
        <v>36</v>
      </c>
    </row>
    <row r="460" spans="1:8" x14ac:dyDescent="0.2">
      <c r="A460" s="1">
        <v>181</v>
      </c>
      <c r="B460" s="25" t="s">
        <v>523</v>
      </c>
      <c r="C460" s="1" t="s">
        <v>524</v>
      </c>
      <c r="D460" s="1" t="s">
        <v>54</v>
      </c>
      <c r="E460" s="4">
        <v>4.9000000000000002E-2</v>
      </c>
      <c r="F460" s="6">
        <v>0</v>
      </c>
      <c r="G460" s="6">
        <f>E460*F460</f>
        <v>0</v>
      </c>
    </row>
    <row r="461" spans="1:8" x14ac:dyDescent="0.2">
      <c r="C461" s="1" t="s">
        <v>36</v>
      </c>
    </row>
    <row r="462" spans="1:8" x14ac:dyDescent="0.2">
      <c r="A462" s="39" t="s">
        <v>63</v>
      </c>
      <c r="B462" s="40"/>
      <c r="C462" s="40"/>
      <c r="D462" s="40"/>
      <c r="E462" s="41"/>
      <c r="F462" s="42"/>
      <c r="G462" s="43">
        <f>SUM(G440:G461)</f>
        <v>0</v>
      </c>
      <c r="H462" s="44">
        <f>SUM(H440:H461)</f>
        <v>4.854E-2</v>
      </c>
    </row>
    <row r="463" spans="1:8" x14ac:dyDescent="0.2">
      <c r="B463" s="36" t="s">
        <v>36</v>
      </c>
    </row>
    <row r="464" spans="1:8" x14ac:dyDescent="0.2">
      <c r="A464" s="36">
        <v>725</v>
      </c>
      <c r="B464" s="36" t="s">
        <v>525</v>
      </c>
    </row>
    <row r="466" spans="1:8" x14ac:dyDescent="0.2">
      <c r="A466" s="1">
        <v>182</v>
      </c>
      <c r="B466" s="25" t="s">
        <v>526</v>
      </c>
      <c r="C466" s="1" t="s">
        <v>527</v>
      </c>
      <c r="D466" s="1" t="s">
        <v>500</v>
      </c>
      <c r="E466" s="4">
        <v>2</v>
      </c>
      <c r="F466" s="6">
        <v>0</v>
      </c>
      <c r="G466" s="6">
        <f>E466*F466</f>
        <v>0</v>
      </c>
    </row>
    <row r="467" spans="1:8" x14ac:dyDescent="0.2">
      <c r="C467" s="1" t="s">
        <v>36</v>
      </c>
    </row>
    <row r="468" spans="1:8" x14ac:dyDescent="0.2">
      <c r="A468" s="1">
        <v>183</v>
      </c>
      <c r="B468" s="25" t="s">
        <v>528</v>
      </c>
      <c r="C468" s="1" t="s">
        <v>529</v>
      </c>
      <c r="D468" s="1" t="s">
        <v>500</v>
      </c>
      <c r="E468" s="4">
        <v>2</v>
      </c>
      <c r="F468" s="6">
        <v>0</v>
      </c>
      <c r="G468" s="6">
        <f>E468*F468</f>
        <v>0</v>
      </c>
    </row>
    <row r="469" spans="1:8" x14ac:dyDescent="0.2">
      <c r="C469" s="1" t="s">
        <v>36</v>
      </c>
    </row>
    <row r="470" spans="1:8" x14ac:dyDescent="0.2">
      <c r="A470" s="1">
        <v>184</v>
      </c>
      <c r="B470" s="25" t="s">
        <v>530</v>
      </c>
      <c r="C470" s="1" t="s">
        <v>531</v>
      </c>
      <c r="D470" s="1" t="s">
        <v>500</v>
      </c>
      <c r="E470" s="4">
        <v>1</v>
      </c>
      <c r="F470" s="6">
        <v>0</v>
      </c>
      <c r="G470" s="6">
        <f>E470*F470</f>
        <v>0</v>
      </c>
    </row>
    <row r="471" spans="1:8" x14ac:dyDescent="0.2">
      <c r="C471" s="1" t="s">
        <v>36</v>
      </c>
    </row>
    <row r="472" spans="1:8" x14ac:dyDescent="0.2">
      <c r="A472" s="1">
        <v>185</v>
      </c>
      <c r="B472" s="25" t="s">
        <v>532</v>
      </c>
      <c r="C472" s="1" t="s">
        <v>533</v>
      </c>
      <c r="D472" s="1" t="s">
        <v>500</v>
      </c>
      <c r="E472" s="4">
        <v>1</v>
      </c>
      <c r="F472" s="6">
        <v>0</v>
      </c>
      <c r="G472" s="6">
        <f>E472*F472</f>
        <v>0</v>
      </c>
    </row>
    <row r="473" spans="1:8" x14ac:dyDescent="0.2">
      <c r="C473" s="1" t="s">
        <v>36</v>
      </c>
    </row>
    <row r="474" spans="1:8" x14ac:dyDescent="0.2">
      <c r="A474" s="1">
        <v>186</v>
      </c>
      <c r="B474" s="25" t="s">
        <v>534</v>
      </c>
      <c r="C474" s="1" t="s">
        <v>535</v>
      </c>
      <c r="D474" s="1" t="s">
        <v>98</v>
      </c>
      <c r="E474" s="4">
        <v>1</v>
      </c>
      <c r="F474" s="6">
        <v>0</v>
      </c>
      <c r="G474" s="6">
        <f>E474*F474</f>
        <v>0</v>
      </c>
    </row>
    <row r="475" spans="1:8" x14ac:dyDescent="0.2">
      <c r="C475" s="1" t="s">
        <v>536</v>
      </c>
    </row>
    <row r="476" spans="1:8" x14ac:dyDescent="0.2">
      <c r="A476" s="1">
        <v>187</v>
      </c>
      <c r="B476" s="25" t="s">
        <v>537</v>
      </c>
      <c r="C476" s="1" t="s">
        <v>538</v>
      </c>
      <c r="D476" s="1" t="s">
        <v>98</v>
      </c>
      <c r="E476" s="4">
        <v>2</v>
      </c>
      <c r="F476" s="6">
        <v>0</v>
      </c>
      <c r="G476" s="6">
        <f>E476*F476</f>
        <v>0</v>
      </c>
    </row>
    <row r="477" spans="1:8" x14ac:dyDescent="0.2">
      <c r="C477" s="1" t="s">
        <v>36</v>
      </c>
    </row>
    <row r="478" spans="1:8" x14ac:dyDescent="0.2">
      <c r="A478" s="1">
        <v>188</v>
      </c>
      <c r="B478" s="25" t="s">
        <v>539</v>
      </c>
      <c r="C478" s="1" t="s">
        <v>540</v>
      </c>
      <c r="D478" s="1" t="s">
        <v>500</v>
      </c>
      <c r="E478" s="4">
        <v>2</v>
      </c>
      <c r="F478" s="6">
        <v>0</v>
      </c>
      <c r="G478" s="6">
        <f>E478*F478</f>
        <v>0</v>
      </c>
      <c r="H478" s="4">
        <v>4.0120000000000003E-2</v>
      </c>
    </row>
    <row r="479" spans="1:8" x14ac:dyDescent="0.2">
      <c r="C479" s="1" t="s">
        <v>541</v>
      </c>
    </row>
    <row r="480" spans="1:8" x14ac:dyDescent="0.2">
      <c r="A480" s="1">
        <v>189</v>
      </c>
      <c r="B480" s="25" t="s">
        <v>542</v>
      </c>
      <c r="C480" s="1" t="s">
        <v>543</v>
      </c>
      <c r="D480" s="1" t="s">
        <v>500</v>
      </c>
      <c r="E480" s="4">
        <v>2</v>
      </c>
      <c r="F480" s="6">
        <v>0</v>
      </c>
      <c r="G480" s="6">
        <f>E480*F480</f>
        <v>0</v>
      </c>
      <c r="H480" s="4">
        <v>4.5280000000000001E-2</v>
      </c>
    </row>
    <row r="481" spans="1:8" x14ac:dyDescent="0.2">
      <c r="C481" s="1" t="s">
        <v>544</v>
      </c>
    </row>
    <row r="482" spans="1:8" x14ac:dyDescent="0.2">
      <c r="A482" s="1">
        <v>190</v>
      </c>
      <c r="B482" s="25" t="s">
        <v>545</v>
      </c>
      <c r="C482" s="1" t="s">
        <v>546</v>
      </c>
      <c r="D482" s="1" t="s">
        <v>500</v>
      </c>
      <c r="E482" s="4">
        <v>1</v>
      </c>
      <c r="F482" s="6">
        <v>0</v>
      </c>
      <c r="G482" s="6">
        <f>E482*F482</f>
        <v>0</v>
      </c>
      <c r="H482" s="4">
        <v>3.6170000000000001E-2</v>
      </c>
    </row>
    <row r="483" spans="1:8" x14ac:dyDescent="0.2">
      <c r="C483" s="1" t="s">
        <v>547</v>
      </c>
    </row>
    <row r="484" spans="1:8" x14ac:dyDescent="0.2">
      <c r="A484" s="1">
        <v>191</v>
      </c>
      <c r="B484" s="25" t="s">
        <v>548</v>
      </c>
      <c r="C484" s="1" t="s">
        <v>549</v>
      </c>
      <c r="D484" s="1" t="s">
        <v>500</v>
      </c>
      <c r="E484" s="4">
        <v>1</v>
      </c>
      <c r="F484" s="6">
        <v>0</v>
      </c>
      <c r="G484" s="6">
        <f>E484*F484</f>
        <v>0</v>
      </c>
      <c r="H484" s="4">
        <v>7.4799999999999997E-3</v>
      </c>
    </row>
    <row r="486" spans="1:8" x14ac:dyDescent="0.2">
      <c r="A486" s="1">
        <v>192</v>
      </c>
      <c r="B486" s="25" t="s">
        <v>550</v>
      </c>
      <c r="C486" s="1" t="s">
        <v>551</v>
      </c>
      <c r="D486" s="1" t="s">
        <v>500</v>
      </c>
      <c r="E486" s="4">
        <v>1</v>
      </c>
      <c r="F486" s="6">
        <v>0</v>
      </c>
      <c r="G486" s="6">
        <f>E486*F486</f>
        <v>0</v>
      </c>
      <c r="H486" s="4">
        <v>1.959E-2</v>
      </c>
    </row>
    <row r="487" spans="1:8" x14ac:dyDescent="0.2">
      <c r="C487" s="1" t="s">
        <v>552</v>
      </c>
    </row>
    <row r="488" spans="1:8" x14ac:dyDescent="0.2">
      <c r="A488" s="1">
        <v>193</v>
      </c>
      <c r="B488" s="25" t="s">
        <v>553</v>
      </c>
      <c r="C488" s="1" t="s">
        <v>554</v>
      </c>
      <c r="D488" s="1" t="s">
        <v>500</v>
      </c>
      <c r="E488" s="4">
        <v>1</v>
      </c>
      <c r="F488" s="6">
        <v>0</v>
      </c>
      <c r="G488" s="6">
        <f>E488*F488</f>
        <v>0</v>
      </c>
      <c r="H488" s="4">
        <v>1.038E-2</v>
      </c>
    </row>
    <row r="489" spans="1:8" x14ac:dyDescent="0.2">
      <c r="C489" s="1" t="s">
        <v>555</v>
      </c>
    </row>
    <row r="490" spans="1:8" x14ac:dyDescent="0.2">
      <c r="A490" s="1">
        <v>194</v>
      </c>
      <c r="B490" s="25" t="s">
        <v>556</v>
      </c>
      <c r="C490" s="1" t="s">
        <v>557</v>
      </c>
      <c r="D490" s="1" t="s">
        <v>500</v>
      </c>
      <c r="E490" s="4">
        <v>1</v>
      </c>
      <c r="F490" s="6">
        <v>0</v>
      </c>
      <c r="G490" s="6">
        <f>E490*F490</f>
        <v>0</v>
      </c>
      <c r="H490" s="4">
        <v>0.11201</v>
      </c>
    </row>
    <row r="491" spans="1:8" x14ac:dyDescent="0.2">
      <c r="C491" s="1" t="s">
        <v>558</v>
      </c>
    </row>
    <row r="492" spans="1:8" x14ac:dyDescent="0.2">
      <c r="A492" s="1">
        <v>195</v>
      </c>
      <c r="B492" s="25" t="s">
        <v>559</v>
      </c>
      <c r="C492" s="1" t="s">
        <v>560</v>
      </c>
      <c r="D492" s="1" t="s">
        <v>500</v>
      </c>
      <c r="E492" s="4">
        <v>1</v>
      </c>
      <c r="F492" s="6">
        <v>0</v>
      </c>
      <c r="G492" s="6">
        <f>E492*F492</f>
        <v>0</v>
      </c>
      <c r="H492" s="4">
        <v>2.9E-4</v>
      </c>
    </row>
    <row r="493" spans="1:8" x14ac:dyDescent="0.2">
      <c r="C493" s="1" t="s">
        <v>561</v>
      </c>
    </row>
    <row r="494" spans="1:8" x14ac:dyDescent="0.2">
      <c r="A494" s="1">
        <v>196</v>
      </c>
      <c r="B494" s="25" t="s">
        <v>562</v>
      </c>
      <c r="C494" s="1" t="s">
        <v>563</v>
      </c>
      <c r="D494" s="1" t="s">
        <v>98</v>
      </c>
      <c r="E494" s="4">
        <v>2</v>
      </c>
      <c r="F494" s="6">
        <v>0</v>
      </c>
      <c r="G494" s="6">
        <f>E494*F494</f>
        <v>0</v>
      </c>
      <c r="H494" s="4">
        <v>5.9999999999999995E-4</v>
      </c>
    </row>
    <row r="495" spans="1:8" x14ac:dyDescent="0.2">
      <c r="C495" s="1" t="s">
        <v>36</v>
      </c>
    </row>
    <row r="496" spans="1:8" x14ac:dyDescent="0.2">
      <c r="A496" s="1">
        <v>197</v>
      </c>
      <c r="B496" s="25" t="s">
        <v>564</v>
      </c>
      <c r="C496" s="1" t="s">
        <v>565</v>
      </c>
      <c r="D496" s="1" t="s">
        <v>98</v>
      </c>
      <c r="E496" s="4">
        <v>6</v>
      </c>
      <c r="F496" s="6">
        <v>0</v>
      </c>
      <c r="G496" s="6">
        <f>E496*F496</f>
        <v>0</v>
      </c>
      <c r="H496" s="4">
        <v>2.3400000000000001E-3</v>
      </c>
    </row>
    <row r="497" spans="1:8" x14ac:dyDescent="0.2">
      <c r="C497" s="1" t="s">
        <v>36</v>
      </c>
    </row>
    <row r="498" spans="1:8" x14ac:dyDescent="0.2">
      <c r="A498" s="1">
        <v>198</v>
      </c>
      <c r="B498" s="25" t="s">
        <v>566</v>
      </c>
      <c r="C498" s="1" t="s">
        <v>567</v>
      </c>
      <c r="D498" s="1" t="s">
        <v>98</v>
      </c>
      <c r="E498" s="4">
        <v>1</v>
      </c>
      <c r="F498" s="6">
        <v>0</v>
      </c>
      <c r="G498" s="6">
        <f>E498*F498</f>
        <v>0</v>
      </c>
      <c r="H498" s="4">
        <v>1.2E-4</v>
      </c>
    </row>
    <row r="499" spans="1:8" x14ac:dyDescent="0.2">
      <c r="C499" s="1" t="s">
        <v>568</v>
      </c>
    </row>
    <row r="500" spans="1:8" x14ac:dyDescent="0.2">
      <c r="A500" s="1">
        <v>199</v>
      </c>
      <c r="B500" s="25" t="s">
        <v>569</v>
      </c>
      <c r="C500" s="1" t="s">
        <v>570</v>
      </c>
      <c r="D500" s="1" t="s">
        <v>98</v>
      </c>
      <c r="E500" s="4">
        <v>1</v>
      </c>
      <c r="F500" s="6">
        <v>0</v>
      </c>
      <c r="G500" s="6">
        <f>E500*F500</f>
        <v>0</v>
      </c>
      <c r="H500" s="4">
        <v>1.14E-3</v>
      </c>
    </row>
    <row r="501" spans="1:8" x14ac:dyDescent="0.2">
      <c r="C501" s="1" t="s">
        <v>36</v>
      </c>
    </row>
    <row r="502" spans="1:8" x14ac:dyDescent="0.2">
      <c r="A502" s="1">
        <v>200</v>
      </c>
      <c r="B502" s="25" t="s">
        <v>571</v>
      </c>
      <c r="C502" s="1" t="s">
        <v>572</v>
      </c>
      <c r="D502" s="1" t="s">
        <v>98</v>
      </c>
      <c r="E502" s="4">
        <v>3</v>
      </c>
      <c r="F502" s="6">
        <v>0</v>
      </c>
      <c r="G502" s="6">
        <f>E502*F502</f>
        <v>0</v>
      </c>
      <c r="H502" s="4">
        <v>1.2E-4</v>
      </c>
    </row>
    <row r="503" spans="1:8" x14ac:dyDescent="0.2">
      <c r="C503" s="1" t="s">
        <v>568</v>
      </c>
    </row>
    <row r="504" spans="1:8" x14ac:dyDescent="0.2">
      <c r="A504" s="1">
        <v>201</v>
      </c>
      <c r="B504" s="25" t="s">
        <v>573</v>
      </c>
      <c r="C504" s="1" t="s">
        <v>574</v>
      </c>
      <c r="D504" s="1" t="s">
        <v>98</v>
      </c>
      <c r="E504" s="4">
        <v>2</v>
      </c>
      <c r="F504" s="6">
        <v>0</v>
      </c>
      <c r="G504" s="6">
        <f>E504*F504</f>
        <v>0</v>
      </c>
      <c r="H504" s="4">
        <v>5.4400000000000004E-3</v>
      </c>
    </row>
    <row r="505" spans="1:8" x14ac:dyDescent="0.2">
      <c r="C505" s="1" t="s">
        <v>36</v>
      </c>
    </row>
    <row r="506" spans="1:8" x14ac:dyDescent="0.2">
      <c r="A506" s="1">
        <v>202</v>
      </c>
      <c r="B506" s="25" t="s">
        <v>575</v>
      </c>
      <c r="C506" s="1" t="s">
        <v>576</v>
      </c>
      <c r="D506" s="1" t="s">
        <v>98</v>
      </c>
      <c r="E506" s="4">
        <v>1</v>
      </c>
      <c r="F506" s="6">
        <v>0</v>
      </c>
      <c r="G506" s="6">
        <f>E506*F506</f>
        <v>0</v>
      </c>
      <c r="H506" s="4">
        <v>1.14E-3</v>
      </c>
    </row>
    <row r="507" spans="1:8" x14ac:dyDescent="0.2">
      <c r="C507" s="1" t="s">
        <v>36</v>
      </c>
    </row>
    <row r="508" spans="1:8" x14ac:dyDescent="0.2">
      <c r="A508" s="1">
        <v>203</v>
      </c>
      <c r="B508" s="25" t="s">
        <v>577</v>
      </c>
      <c r="C508" s="1" t="s">
        <v>578</v>
      </c>
      <c r="D508" s="1" t="s">
        <v>98</v>
      </c>
      <c r="E508" s="4">
        <v>1</v>
      </c>
      <c r="F508" s="6">
        <v>0</v>
      </c>
      <c r="G508" s="6">
        <f>E508*F508</f>
        <v>0</v>
      </c>
      <c r="H508" s="4">
        <v>1.2999999999999999E-4</v>
      </c>
    </row>
    <row r="509" spans="1:8" x14ac:dyDescent="0.2">
      <c r="C509" s="1" t="s">
        <v>36</v>
      </c>
    </row>
    <row r="510" spans="1:8" x14ac:dyDescent="0.2">
      <c r="A510" s="1">
        <v>204</v>
      </c>
      <c r="B510" s="25" t="s">
        <v>579</v>
      </c>
      <c r="C510" s="1" t="s">
        <v>580</v>
      </c>
      <c r="D510" s="1" t="s">
        <v>98</v>
      </c>
      <c r="E510" s="4">
        <v>1</v>
      </c>
      <c r="F510" s="6">
        <v>0</v>
      </c>
      <c r="G510" s="6">
        <f>E510*F510</f>
        <v>0</v>
      </c>
      <c r="H510" s="4">
        <v>1.25E-3</v>
      </c>
    </row>
    <row r="511" spans="1:8" x14ac:dyDescent="0.2">
      <c r="C511" s="1" t="s">
        <v>36</v>
      </c>
    </row>
    <row r="512" spans="1:8" x14ac:dyDescent="0.2">
      <c r="A512" s="1">
        <v>205</v>
      </c>
      <c r="B512" s="25" t="s">
        <v>581</v>
      </c>
      <c r="C512" s="1" t="s">
        <v>582</v>
      </c>
      <c r="D512" s="1" t="s">
        <v>54</v>
      </c>
      <c r="E512" s="4">
        <v>0.28399999999999997</v>
      </c>
      <c r="F512" s="6">
        <v>0</v>
      </c>
      <c r="G512" s="6">
        <f>E512*F512</f>
        <v>0</v>
      </c>
    </row>
    <row r="513" spans="1:8" x14ac:dyDescent="0.2">
      <c r="C513" s="1" t="s">
        <v>36</v>
      </c>
    </row>
    <row r="514" spans="1:8" x14ac:dyDescent="0.2">
      <c r="A514" s="39" t="s">
        <v>63</v>
      </c>
      <c r="B514" s="40"/>
      <c r="C514" s="40"/>
      <c r="D514" s="40"/>
      <c r="E514" s="41"/>
      <c r="F514" s="42"/>
      <c r="G514" s="43">
        <f>SUM(G466:G513)</f>
        <v>0</v>
      </c>
      <c r="H514" s="44">
        <f>SUM(H466:H513)</f>
        <v>0.28359999999999996</v>
      </c>
    </row>
    <row r="515" spans="1:8" x14ac:dyDescent="0.2">
      <c r="B515" s="36" t="s">
        <v>36</v>
      </c>
    </row>
    <row r="516" spans="1:8" x14ac:dyDescent="0.2">
      <c r="A516" s="36">
        <v>740</v>
      </c>
      <c r="B516" s="36" t="s">
        <v>583</v>
      </c>
    </row>
    <row r="518" spans="1:8" x14ac:dyDescent="0.2">
      <c r="A518" s="1">
        <v>206</v>
      </c>
      <c r="B518" s="25" t="s">
        <v>584</v>
      </c>
      <c r="C518" s="1" t="s">
        <v>585</v>
      </c>
      <c r="D518" s="1" t="s">
        <v>804</v>
      </c>
      <c r="E518" s="4">
        <v>1</v>
      </c>
      <c r="F518" s="6">
        <v>0</v>
      </c>
      <c r="G518" s="6">
        <f>E518*F518</f>
        <v>0</v>
      </c>
    </row>
    <row r="519" spans="1:8" x14ac:dyDescent="0.2">
      <c r="C519" s="1" t="s">
        <v>586</v>
      </c>
    </row>
    <row r="520" spans="1:8" x14ac:dyDescent="0.2">
      <c r="A520" s="1">
        <v>207</v>
      </c>
      <c r="B520" s="25" t="s">
        <v>587</v>
      </c>
      <c r="C520" s="1" t="s">
        <v>588</v>
      </c>
      <c r="D520" s="1" t="s">
        <v>113</v>
      </c>
      <c r="E520" s="4">
        <v>22.35</v>
      </c>
      <c r="F520" s="6">
        <v>0</v>
      </c>
      <c r="G520" s="6">
        <f>E520*F520</f>
        <v>0</v>
      </c>
      <c r="H520" s="4">
        <v>2.4590000000000001E-2</v>
      </c>
    </row>
    <row r="521" spans="1:8" x14ac:dyDescent="0.2">
      <c r="C521" s="1" t="s">
        <v>589</v>
      </c>
    </row>
    <row r="522" spans="1:8" x14ac:dyDescent="0.2">
      <c r="A522" s="1">
        <v>208</v>
      </c>
      <c r="B522" s="25" t="s">
        <v>590</v>
      </c>
      <c r="C522" s="1" t="s">
        <v>591</v>
      </c>
      <c r="D522" s="1" t="s">
        <v>592</v>
      </c>
      <c r="E522" s="4">
        <v>22.35</v>
      </c>
      <c r="F522" s="6">
        <v>0</v>
      </c>
      <c r="G522" s="6">
        <f>E522*F522</f>
        <v>0</v>
      </c>
      <c r="H522" s="4">
        <v>2.2349999999999998E-2</v>
      </c>
    </row>
    <row r="523" spans="1:8" x14ac:dyDescent="0.2">
      <c r="C523" s="1" t="s">
        <v>36</v>
      </c>
    </row>
    <row r="524" spans="1:8" x14ac:dyDescent="0.2">
      <c r="A524" s="39" t="s">
        <v>63</v>
      </c>
      <c r="B524" s="40"/>
      <c r="C524" s="40"/>
      <c r="D524" s="40"/>
      <c r="E524" s="41"/>
      <c r="F524" s="42"/>
      <c r="G524" s="43">
        <f>SUM(G518:G523)</f>
        <v>0</v>
      </c>
      <c r="H524" s="44">
        <f>SUM(H518:H523)</f>
        <v>4.6939999999999996E-2</v>
      </c>
    </row>
    <row r="525" spans="1:8" x14ac:dyDescent="0.2">
      <c r="B525" s="36" t="s">
        <v>36</v>
      </c>
    </row>
    <row r="526" spans="1:8" x14ac:dyDescent="0.2">
      <c r="A526" s="36">
        <v>762</v>
      </c>
      <c r="B526" s="36" t="s">
        <v>593</v>
      </c>
    </row>
    <row r="528" spans="1:8" x14ac:dyDescent="0.2">
      <c r="A528" s="1">
        <v>209</v>
      </c>
      <c r="B528" s="25" t="s">
        <v>594</v>
      </c>
      <c r="C528" s="1" t="s">
        <v>595</v>
      </c>
      <c r="D528" s="1" t="s">
        <v>113</v>
      </c>
      <c r="E528" s="4">
        <v>13.5</v>
      </c>
      <c r="F528" s="6">
        <v>0</v>
      </c>
      <c r="G528" s="6">
        <f>E528*F528</f>
        <v>0</v>
      </c>
      <c r="H528" s="4">
        <v>1.337E-2</v>
      </c>
    </row>
    <row r="529" spans="1:8" x14ac:dyDescent="0.2">
      <c r="C529" s="1" t="s">
        <v>596</v>
      </c>
    </row>
    <row r="530" spans="1:8" x14ac:dyDescent="0.2">
      <c r="A530" s="1">
        <v>210</v>
      </c>
      <c r="B530" s="25" t="s">
        <v>597</v>
      </c>
      <c r="C530" s="1" t="s">
        <v>598</v>
      </c>
      <c r="D530" s="1" t="s">
        <v>113</v>
      </c>
      <c r="E530" s="4">
        <v>77.5</v>
      </c>
      <c r="F530" s="6">
        <v>0</v>
      </c>
      <c r="G530" s="6">
        <f>E530*F530</f>
        <v>0</v>
      </c>
      <c r="H530" s="4">
        <v>7.6730000000000007E-2</v>
      </c>
    </row>
    <row r="531" spans="1:8" x14ac:dyDescent="0.2">
      <c r="C531" s="1" t="s">
        <v>596</v>
      </c>
    </row>
    <row r="532" spans="1:8" x14ac:dyDescent="0.2">
      <c r="A532" s="1">
        <v>211</v>
      </c>
      <c r="B532" s="25" t="s">
        <v>599</v>
      </c>
      <c r="C532" s="1" t="s">
        <v>600</v>
      </c>
      <c r="D532" s="1" t="s">
        <v>40</v>
      </c>
      <c r="E532" s="4">
        <v>2.2959999999999998</v>
      </c>
      <c r="F532" s="6">
        <v>0</v>
      </c>
      <c r="G532" s="6">
        <f>E532*F532</f>
        <v>0</v>
      </c>
      <c r="H532" s="4">
        <v>1.2627999999999999</v>
      </c>
    </row>
    <row r="533" spans="1:8" x14ac:dyDescent="0.2">
      <c r="C533" s="1" t="s">
        <v>36</v>
      </c>
    </row>
    <row r="534" spans="1:8" x14ac:dyDescent="0.2">
      <c r="A534" s="1">
        <v>212</v>
      </c>
      <c r="B534" s="25" t="s">
        <v>601</v>
      </c>
      <c r="C534" s="1" t="s">
        <v>602</v>
      </c>
      <c r="D534" s="1" t="s">
        <v>61</v>
      </c>
      <c r="E534" s="4">
        <v>11.25</v>
      </c>
      <c r="F534" s="6">
        <v>0</v>
      </c>
      <c r="G534" s="6">
        <f>E534*F534</f>
        <v>0</v>
      </c>
    </row>
    <row r="535" spans="1:8" x14ac:dyDescent="0.2">
      <c r="C535" s="1" t="s">
        <v>603</v>
      </c>
    </row>
    <row r="536" spans="1:8" x14ac:dyDescent="0.2">
      <c r="A536" s="1">
        <v>213</v>
      </c>
      <c r="B536" s="25" t="s">
        <v>604</v>
      </c>
      <c r="C536" s="1" t="s">
        <v>605</v>
      </c>
      <c r="D536" s="1" t="s">
        <v>61</v>
      </c>
      <c r="E536" s="4">
        <v>0.7</v>
      </c>
      <c r="F536" s="6">
        <v>0</v>
      </c>
      <c r="G536" s="6">
        <f>E536*F536</f>
        <v>0</v>
      </c>
      <c r="H536" s="4">
        <v>1.0070000000000001E-2</v>
      </c>
    </row>
    <row r="537" spans="1:8" x14ac:dyDescent="0.2">
      <c r="C537" s="1" t="s">
        <v>606</v>
      </c>
    </row>
    <row r="538" spans="1:8" x14ac:dyDescent="0.2">
      <c r="A538" s="1">
        <v>214</v>
      </c>
      <c r="B538" s="25" t="s">
        <v>607</v>
      </c>
      <c r="C538" s="1" t="s">
        <v>608</v>
      </c>
      <c r="D538" s="1" t="s">
        <v>61</v>
      </c>
      <c r="E538" s="4">
        <v>53.24</v>
      </c>
      <c r="F538" s="6">
        <v>0</v>
      </c>
      <c r="G538" s="6">
        <f>E538*F538</f>
        <v>0</v>
      </c>
    </row>
    <row r="539" spans="1:8" x14ac:dyDescent="0.2">
      <c r="C539" s="1" t="s">
        <v>609</v>
      </c>
    </row>
    <row r="540" spans="1:8" x14ac:dyDescent="0.2">
      <c r="A540" s="1">
        <v>215</v>
      </c>
      <c r="B540" s="25" t="s">
        <v>610</v>
      </c>
      <c r="C540" s="1" t="s">
        <v>611</v>
      </c>
      <c r="D540" s="1" t="s">
        <v>40</v>
      </c>
      <c r="E540" s="4">
        <v>1.405</v>
      </c>
      <c r="F540" s="6">
        <v>0</v>
      </c>
      <c r="G540" s="6">
        <f>E540*F540</f>
        <v>0</v>
      </c>
      <c r="H540" s="4">
        <v>0.77275000000000005</v>
      </c>
    </row>
    <row r="541" spans="1:8" x14ac:dyDescent="0.2">
      <c r="C541" s="1" t="s">
        <v>36</v>
      </c>
    </row>
    <row r="542" spans="1:8" x14ac:dyDescent="0.2">
      <c r="A542" s="1">
        <v>216</v>
      </c>
      <c r="B542" s="25" t="s">
        <v>612</v>
      </c>
      <c r="C542" s="1" t="s">
        <v>613</v>
      </c>
      <c r="D542" s="1" t="s">
        <v>40</v>
      </c>
      <c r="E542" s="4">
        <v>3.7010000000000001</v>
      </c>
      <c r="F542" s="6">
        <v>0</v>
      </c>
      <c r="G542" s="6">
        <f>E542*F542</f>
        <v>0</v>
      </c>
      <c r="H542" s="4">
        <v>8.4379999999999997E-2</v>
      </c>
    </row>
    <row r="543" spans="1:8" x14ac:dyDescent="0.2">
      <c r="C543" s="1" t="s">
        <v>614</v>
      </c>
    </row>
    <row r="544" spans="1:8" x14ac:dyDescent="0.2">
      <c r="A544" s="1">
        <v>217</v>
      </c>
      <c r="B544" s="25" t="s">
        <v>615</v>
      </c>
      <c r="C544" s="1" t="s">
        <v>616</v>
      </c>
      <c r="D544" s="1" t="s">
        <v>806</v>
      </c>
      <c r="E544" s="4">
        <v>1</v>
      </c>
      <c r="F544" s="6">
        <v>0</v>
      </c>
      <c r="G544" s="6">
        <f>E544*F544</f>
        <v>0</v>
      </c>
    </row>
    <row r="545" spans="1:8" x14ac:dyDescent="0.2">
      <c r="C545" s="1" t="s">
        <v>805</v>
      </c>
    </row>
    <row r="546" spans="1:8" x14ac:dyDescent="0.2">
      <c r="A546" s="1">
        <v>218</v>
      </c>
      <c r="B546" s="25" t="s">
        <v>617</v>
      </c>
      <c r="C546" s="1" t="s">
        <v>618</v>
      </c>
      <c r="D546" s="1" t="s">
        <v>54</v>
      </c>
      <c r="E546" s="4">
        <v>2.2669999999999999</v>
      </c>
      <c r="F546" s="6">
        <v>0</v>
      </c>
      <c r="G546" s="6">
        <f>E546*F546</f>
        <v>0</v>
      </c>
    </row>
    <row r="547" spans="1:8" x14ac:dyDescent="0.2">
      <c r="C547" s="1" t="s">
        <v>36</v>
      </c>
    </row>
    <row r="548" spans="1:8" x14ac:dyDescent="0.2">
      <c r="A548" s="39" t="s">
        <v>63</v>
      </c>
      <c r="B548" s="40"/>
      <c r="C548" s="40"/>
      <c r="D548" s="40"/>
      <c r="E548" s="41"/>
      <c r="F548" s="42"/>
      <c r="G548" s="43">
        <f>SUM(G528:G547)</f>
        <v>0</v>
      </c>
      <c r="H548" s="44">
        <f>SUM(H528:H547)</f>
        <v>2.2201</v>
      </c>
    </row>
    <row r="549" spans="1:8" x14ac:dyDescent="0.2">
      <c r="B549" s="36" t="s">
        <v>36</v>
      </c>
    </row>
    <row r="550" spans="1:8" x14ac:dyDescent="0.2">
      <c r="A550" s="36">
        <v>764</v>
      </c>
      <c r="B550" s="36" t="s">
        <v>619</v>
      </c>
    </row>
    <row r="552" spans="1:8" x14ac:dyDescent="0.2">
      <c r="A552" s="1">
        <v>219</v>
      </c>
      <c r="B552" s="25" t="s">
        <v>620</v>
      </c>
      <c r="C552" s="1" t="s">
        <v>621</v>
      </c>
      <c r="D552" s="1" t="s">
        <v>113</v>
      </c>
      <c r="E552" s="4">
        <v>27.8</v>
      </c>
      <c r="F552" s="6">
        <v>0</v>
      </c>
      <c r="G552" s="6">
        <f>E552*F552</f>
        <v>0</v>
      </c>
    </row>
    <row r="553" spans="1:8" x14ac:dyDescent="0.2">
      <c r="C553" s="1" t="s">
        <v>622</v>
      </c>
    </row>
    <row r="554" spans="1:8" x14ac:dyDescent="0.2">
      <c r="A554" s="1">
        <v>220</v>
      </c>
      <c r="B554" s="25" t="s">
        <v>623</v>
      </c>
      <c r="C554" s="1" t="s">
        <v>624</v>
      </c>
      <c r="D554" s="1" t="s">
        <v>61</v>
      </c>
      <c r="E554" s="4">
        <v>3.6</v>
      </c>
      <c r="F554" s="6">
        <v>0</v>
      </c>
      <c r="G554" s="6">
        <f>E554*F554</f>
        <v>0</v>
      </c>
    </row>
    <row r="555" spans="1:8" x14ac:dyDescent="0.2">
      <c r="C555" s="1" t="s">
        <v>625</v>
      </c>
    </row>
    <row r="556" spans="1:8" x14ac:dyDescent="0.2">
      <c r="A556" s="1">
        <v>221</v>
      </c>
      <c r="B556" s="25" t="s">
        <v>626</v>
      </c>
      <c r="C556" s="1" t="s">
        <v>627</v>
      </c>
      <c r="D556" s="1" t="s">
        <v>113</v>
      </c>
      <c r="E556" s="4">
        <v>27.8</v>
      </c>
      <c r="F556" s="6">
        <v>0</v>
      </c>
      <c r="G556" s="6">
        <f>E556*F556</f>
        <v>0</v>
      </c>
    </row>
    <row r="557" spans="1:8" x14ac:dyDescent="0.2">
      <c r="C557" s="1" t="s">
        <v>36</v>
      </c>
    </row>
    <row r="558" spans="1:8" x14ac:dyDescent="0.2">
      <c r="A558" s="1">
        <v>222</v>
      </c>
      <c r="B558" s="25" t="s">
        <v>628</v>
      </c>
      <c r="C558" s="1" t="s">
        <v>629</v>
      </c>
      <c r="D558" s="1" t="s">
        <v>98</v>
      </c>
      <c r="E558" s="4">
        <v>2</v>
      </c>
      <c r="F558" s="6">
        <v>0</v>
      </c>
      <c r="G558" s="6">
        <f>E558*F558</f>
        <v>0</v>
      </c>
    </row>
    <row r="559" spans="1:8" x14ac:dyDescent="0.2">
      <c r="C559" s="1" t="s">
        <v>36</v>
      </c>
    </row>
    <row r="560" spans="1:8" x14ac:dyDescent="0.2">
      <c r="A560" s="1">
        <v>223</v>
      </c>
      <c r="B560" s="25" t="s">
        <v>630</v>
      </c>
      <c r="C560" s="1" t="s">
        <v>631</v>
      </c>
      <c r="D560" s="1" t="s">
        <v>98</v>
      </c>
      <c r="E560" s="4">
        <v>1</v>
      </c>
      <c r="F560" s="6">
        <v>0</v>
      </c>
      <c r="G560" s="6">
        <f>E560*F560</f>
        <v>0</v>
      </c>
    </row>
    <row r="561" spans="1:8" x14ac:dyDescent="0.2">
      <c r="C561" s="1" t="s">
        <v>36</v>
      </c>
    </row>
    <row r="562" spans="1:8" x14ac:dyDescent="0.2">
      <c r="A562" s="1">
        <v>224</v>
      </c>
      <c r="B562" s="25" t="s">
        <v>632</v>
      </c>
      <c r="C562" s="1" t="s">
        <v>633</v>
      </c>
      <c r="D562" s="1" t="s">
        <v>113</v>
      </c>
      <c r="E562" s="4">
        <v>28.6</v>
      </c>
      <c r="F562" s="6">
        <v>0</v>
      </c>
      <c r="G562" s="6">
        <f>E562*F562</f>
        <v>0</v>
      </c>
    </row>
    <row r="563" spans="1:8" x14ac:dyDescent="0.2">
      <c r="C563" s="1" t="s">
        <v>634</v>
      </c>
    </row>
    <row r="564" spans="1:8" x14ac:dyDescent="0.2">
      <c r="A564" s="1">
        <v>225</v>
      </c>
      <c r="B564" s="25" t="s">
        <v>635</v>
      </c>
      <c r="C564" s="1" t="s">
        <v>636</v>
      </c>
      <c r="D564" s="1" t="s">
        <v>113</v>
      </c>
      <c r="E564" s="4">
        <v>2.4900000000000002</v>
      </c>
      <c r="F564" s="6">
        <v>0</v>
      </c>
      <c r="G564" s="6">
        <f>E564*F564</f>
        <v>0</v>
      </c>
    </row>
    <row r="565" spans="1:8" x14ac:dyDescent="0.2">
      <c r="C565" s="1" t="s">
        <v>637</v>
      </c>
    </row>
    <row r="566" spans="1:8" x14ac:dyDescent="0.2">
      <c r="A566" s="1">
        <v>226</v>
      </c>
      <c r="B566" s="25" t="s">
        <v>638</v>
      </c>
      <c r="C566" s="1" t="s">
        <v>639</v>
      </c>
      <c r="D566" s="1" t="s">
        <v>113</v>
      </c>
      <c r="E566" s="4">
        <v>8.8000000000000007</v>
      </c>
      <c r="F566" s="6">
        <v>0</v>
      </c>
      <c r="G566" s="6">
        <f>E566*F566</f>
        <v>0</v>
      </c>
    </row>
    <row r="567" spans="1:8" x14ac:dyDescent="0.2">
      <c r="C567" s="1" t="s">
        <v>36</v>
      </c>
    </row>
    <row r="568" spans="1:8" x14ac:dyDescent="0.2">
      <c r="A568" s="1">
        <v>227</v>
      </c>
      <c r="B568" s="25" t="s">
        <v>640</v>
      </c>
      <c r="C568" s="1" t="s">
        <v>641</v>
      </c>
      <c r="D568" s="1" t="s">
        <v>61</v>
      </c>
      <c r="E568" s="4">
        <v>53.24</v>
      </c>
      <c r="F568" s="6">
        <v>0</v>
      </c>
      <c r="G568" s="6">
        <f>E568*F568</f>
        <v>0</v>
      </c>
      <c r="H568" s="4">
        <v>0.35883999999999999</v>
      </c>
    </row>
    <row r="569" spans="1:8" x14ac:dyDescent="0.2">
      <c r="C569" s="1" t="s">
        <v>642</v>
      </c>
    </row>
    <row r="570" spans="1:8" x14ac:dyDescent="0.2">
      <c r="A570" s="1">
        <v>228</v>
      </c>
      <c r="B570" s="25" t="s">
        <v>643</v>
      </c>
      <c r="C570" s="1" t="s">
        <v>644</v>
      </c>
      <c r="D570" s="1" t="s">
        <v>61</v>
      </c>
      <c r="E570" s="4">
        <v>198.77</v>
      </c>
      <c r="F570" s="6">
        <v>0</v>
      </c>
      <c r="G570" s="6">
        <f>E570*F570</f>
        <v>0</v>
      </c>
      <c r="H570" s="4">
        <v>0.97397</v>
      </c>
    </row>
    <row r="571" spans="1:8" x14ac:dyDescent="0.2">
      <c r="C571" s="1" t="s">
        <v>645</v>
      </c>
    </row>
    <row r="572" spans="1:8" x14ac:dyDescent="0.2">
      <c r="A572" s="1">
        <v>229</v>
      </c>
      <c r="B572" s="25" t="s">
        <v>646</v>
      </c>
      <c r="C572" s="1" t="s">
        <v>647</v>
      </c>
      <c r="D572" s="1" t="s">
        <v>648</v>
      </c>
      <c r="E572" s="4">
        <v>3</v>
      </c>
      <c r="F572" s="6">
        <v>0</v>
      </c>
      <c r="G572" s="6">
        <f>E572*F572</f>
        <v>0</v>
      </c>
      <c r="H572" s="4">
        <v>6.6600000000000001E-3</v>
      </c>
    </row>
    <row r="573" spans="1:8" x14ac:dyDescent="0.2">
      <c r="C573" s="1" t="s">
        <v>649</v>
      </c>
    </row>
    <row r="574" spans="1:8" x14ac:dyDescent="0.2">
      <c r="A574" s="1">
        <v>230</v>
      </c>
      <c r="B574" s="25" t="s">
        <v>650</v>
      </c>
      <c r="C574" s="1" t="s">
        <v>647</v>
      </c>
      <c r="D574" s="1" t="s">
        <v>648</v>
      </c>
      <c r="E574" s="4">
        <v>1</v>
      </c>
      <c r="F574" s="6">
        <v>0</v>
      </c>
      <c r="G574" s="6">
        <f>E574*F574</f>
        <v>0</v>
      </c>
      <c r="H574" s="4">
        <v>2.2200000000000002E-3</v>
      </c>
    </row>
    <row r="575" spans="1:8" x14ac:dyDescent="0.2">
      <c r="C575" s="1" t="s">
        <v>651</v>
      </c>
    </row>
    <row r="576" spans="1:8" x14ac:dyDescent="0.2">
      <c r="A576" s="1">
        <v>231</v>
      </c>
      <c r="B576" s="25" t="s">
        <v>652</v>
      </c>
      <c r="C576" s="1" t="s">
        <v>653</v>
      </c>
      <c r="D576" s="1" t="s">
        <v>648</v>
      </c>
      <c r="E576" s="4">
        <v>1</v>
      </c>
      <c r="F576" s="6">
        <v>0</v>
      </c>
      <c r="G576" s="6">
        <f>E576*F576</f>
        <v>0</v>
      </c>
      <c r="H576" s="4">
        <v>2.32E-3</v>
      </c>
    </row>
    <row r="577" spans="1:8" x14ac:dyDescent="0.2">
      <c r="C577" s="1" t="s">
        <v>654</v>
      </c>
    </row>
    <row r="578" spans="1:8" x14ac:dyDescent="0.2">
      <c r="A578" s="1">
        <v>232</v>
      </c>
      <c r="B578" s="25" t="s">
        <v>655</v>
      </c>
      <c r="C578" s="1" t="s">
        <v>656</v>
      </c>
      <c r="D578" s="1" t="s">
        <v>113</v>
      </c>
      <c r="E578" s="4">
        <v>8.1999999999999993</v>
      </c>
      <c r="F578" s="6">
        <v>0</v>
      </c>
      <c r="G578" s="6">
        <f>E578*F578</f>
        <v>0</v>
      </c>
      <c r="H578" s="4">
        <v>1.07E-3</v>
      </c>
    </row>
    <row r="579" spans="1:8" x14ac:dyDescent="0.2">
      <c r="C579" s="1" t="s">
        <v>657</v>
      </c>
    </row>
    <row r="580" spans="1:8" x14ac:dyDescent="0.2">
      <c r="A580" s="1">
        <v>233</v>
      </c>
      <c r="B580" s="25" t="s">
        <v>658</v>
      </c>
      <c r="C580" s="1" t="s">
        <v>656</v>
      </c>
      <c r="D580" s="1" t="s">
        <v>113</v>
      </c>
      <c r="E580" s="4">
        <v>28.6</v>
      </c>
      <c r="F580" s="6">
        <v>0</v>
      </c>
      <c r="G580" s="6">
        <f>E580*F580</f>
        <v>0</v>
      </c>
      <c r="H580" s="4">
        <v>3.7200000000000002E-3</v>
      </c>
    </row>
    <row r="581" spans="1:8" x14ac:dyDescent="0.2">
      <c r="C581" s="1" t="s">
        <v>659</v>
      </c>
    </row>
    <row r="582" spans="1:8" x14ac:dyDescent="0.2">
      <c r="A582" s="1">
        <v>234</v>
      </c>
      <c r="B582" s="25" t="s">
        <v>660</v>
      </c>
      <c r="C582" s="1" t="s">
        <v>656</v>
      </c>
      <c r="D582" s="1" t="s">
        <v>113</v>
      </c>
      <c r="E582" s="4">
        <v>41.45</v>
      </c>
      <c r="F582" s="6">
        <v>0</v>
      </c>
      <c r="G582" s="6">
        <f>E582*F582</f>
        <v>0</v>
      </c>
      <c r="H582" s="4">
        <v>2.528E-2</v>
      </c>
    </row>
    <row r="583" spans="1:8" x14ac:dyDescent="0.2">
      <c r="C583" s="1" t="s">
        <v>661</v>
      </c>
    </row>
    <row r="584" spans="1:8" x14ac:dyDescent="0.2">
      <c r="A584" s="1">
        <v>235</v>
      </c>
      <c r="B584" s="25" t="s">
        <v>662</v>
      </c>
      <c r="C584" s="1" t="s">
        <v>656</v>
      </c>
      <c r="D584" s="1" t="s">
        <v>113</v>
      </c>
      <c r="E584" s="4">
        <v>5.6</v>
      </c>
      <c r="F584" s="6">
        <v>0</v>
      </c>
      <c r="G584" s="6">
        <f>E584*F584</f>
        <v>0</v>
      </c>
      <c r="H584" s="4">
        <v>7.0000000000000001E-3</v>
      </c>
    </row>
    <row r="585" spans="1:8" x14ac:dyDescent="0.2">
      <c r="C585" s="1" t="s">
        <v>663</v>
      </c>
    </row>
    <row r="586" spans="1:8" x14ac:dyDescent="0.2">
      <c r="A586" s="1">
        <v>236</v>
      </c>
      <c r="B586" s="25" t="s">
        <v>664</v>
      </c>
      <c r="C586" s="1" t="s">
        <v>656</v>
      </c>
      <c r="D586" s="1" t="s">
        <v>113</v>
      </c>
      <c r="E586" s="4">
        <v>12.4</v>
      </c>
      <c r="F586" s="6">
        <v>0</v>
      </c>
      <c r="G586" s="6">
        <f>E586*F586</f>
        <v>0</v>
      </c>
      <c r="H586" s="4">
        <v>3.3480000000000003E-2</v>
      </c>
    </row>
    <row r="587" spans="1:8" x14ac:dyDescent="0.2">
      <c r="C587" s="1" t="s">
        <v>665</v>
      </c>
    </row>
    <row r="588" spans="1:8" x14ac:dyDescent="0.2">
      <c r="A588" s="1">
        <v>237</v>
      </c>
      <c r="B588" s="25" t="s">
        <v>666</v>
      </c>
      <c r="C588" s="1" t="s">
        <v>656</v>
      </c>
      <c r="D588" s="1" t="s">
        <v>648</v>
      </c>
      <c r="E588" s="4">
        <v>4</v>
      </c>
      <c r="F588" s="6">
        <v>0</v>
      </c>
      <c r="G588" s="6">
        <f>E588*F588</f>
        <v>0</v>
      </c>
      <c r="H588" s="4">
        <v>1E-3</v>
      </c>
    </row>
    <row r="589" spans="1:8" x14ac:dyDescent="0.2">
      <c r="C589" s="1" t="s">
        <v>667</v>
      </c>
    </row>
    <row r="590" spans="1:8" x14ac:dyDescent="0.2">
      <c r="A590" s="1">
        <v>238</v>
      </c>
      <c r="B590" s="25" t="s">
        <v>668</v>
      </c>
      <c r="C590" s="1" t="s">
        <v>656</v>
      </c>
      <c r="D590" s="1" t="s">
        <v>648</v>
      </c>
      <c r="E590" s="4">
        <v>2</v>
      </c>
      <c r="F590" s="6">
        <v>0</v>
      </c>
      <c r="G590" s="6">
        <f>E590*F590</f>
        <v>0</v>
      </c>
      <c r="H590" s="4">
        <v>7.7999999999999999E-4</v>
      </c>
    </row>
    <row r="591" spans="1:8" x14ac:dyDescent="0.2">
      <c r="C591" s="1" t="s">
        <v>669</v>
      </c>
    </row>
    <row r="592" spans="1:8" x14ac:dyDescent="0.2">
      <c r="A592" s="1">
        <v>239</v>
      </c>
      <c r="B592" s="25" t="s">
        <v>670</v>
      </c>
      <c r="C592" s="1" t="s">
        <v>656</v>
      </c>
      <c r="D592" s="1" t="s">
        <v>648</v>
      </c>
      <c r="E592" s="4">
        <v>18</v>
      </c>
      <c r="F592" s="6">
        <v>0</v>
      </c>
      <c r="G592" s="6">
        <f>E592*F592</f>
        <v>0</v>
      </c>
      <c r="H592" s="4">
        <v>1.7100000000000001E-2</v>
      </c>
    </row>
    <row r="593" spans="1:8" x14ac:dyDescent="0.2">
      <c r="C593" s="1" t="s">
        <v>671</v>
      </c>
    </row>
    <row r="594" spans="1:8" x14ac:dyDescent="0.2">
      <c r="A594" s="1">
        <v>240</v>
      </c>
      <c r="B594" s="25" t="s">
        <v>672</v>
      </c>
      <c r="C594" s="1" t="s">
        <v>656</v>
      </c>
      <c r="D594" s="1" t="s">
        <v>61</v>
      </c>
      <c r="E594" s="4">
        <v>1.65</v>
      </c>
      <c r="F594" s="6">
        <v>0</v>
      </c>
      <c r="G594" s="6">
        <f>E594*F594</f>
        <v>0</v>
      </c>
      <c r="H594" s="4">
        <v>2.477E-2</v>
      </c>
    </row>
    <row r="595" spans="1:8" x14ac:dyDescent="0.2">
      <c r="C595" s="1" t="s">
        <v>673</v>
      </c>
    </row>
    <row r="596" spans="1:8" x14ac:dyDescent="0.2">
      <c r="A596" s="1">
        <v>241</v>
      </c>
      <c r="B596" s="25" t="s">
        <v>674</v>
      </c>
      <c r="C596" s="1" t="s">
        <v>656</v>
      </c>
      <c r="D596" s="1" t="s">
        <v>113</v>
      </c>
      <c r="E596" s="4">
        <v>27.8</v>
      </c>
      <c r="F596" s="6">
        <v>0</v>
      </c>
      <c r="G596" s="6">
        <f>E596*F596</f>
        <v>0</v>
      </c>
      <c r="H596" s="4">
        <v>4.0869999999999997E-2</v>
      </c>
    </row>
    <row r="597" spans="1:8" x14ac:dyDescent="0.2">
      <c r="C597" s="1" t="s">
        <v>675</v>
      </c>
    </row>
    <row r="598" spans="1:8" x14ac:dyDescent="0.2">
      <c r="A598" s="1">
        <v>242</v>
      </c>
      <c r="B598" s="25" t="s">
        <v>676</v>
      </c>
      <c r="C598" s="1" t="s">
        <v>677</v>
      </c>
      <c r="D598" s="1" t="s">
        <v>113</v>
      </c>
      <c r="E598" s="4">
        <v>55.6</v>
      </c>
      <c r="F598" s="6">
        <v>0</v>
      </c>
      <c r="G598" s="6">
        <f>E598*F598</f>
        <v>0</v>
      </c>
      <c r="H598" s="4">
        <v>5.5999999999999995E-4</v>
      </c>
    </row>
    <row r="599" spans="1:8" x14ac:dyDescent="0.2">
      <c r="C599" s="1" t="s">
        <v>36</v>
      </c>
    </row>
    <row r="600" spans="1:8" x14ac:dyDescent="0.2">
      <c r="A600" s="1">
        <v>243</v>
      </c>
      <c r="B600" s="25" t="s">
        <v>678</v>
      </c>
      <c r="C600" s="1" t="s">
        <v>679</v>
      </c>
      <c r="D600" s="1" t="s">
        <v>98</v>
      </c>
      <c r="E600" s="4">
        <v>28</v>
      </c>
      <c r="F600" s="6">
        <v>0</v>
      </c>
      <c r="G600" s="6">
        <f>E600*F600</f>
        <v>0</v>
      </c>
      <c r="H600" s="4">
        <v>2.8E-3</v>
      </c>
    </row>
    <row r="601" spans="1:8" x14ac:dyDescent="0.2">
      <c r="C601" s="1" t="s">
        <v>36</v>
      </c>
    </row>
    <row r="602" spans="1:8" x14ac:dyDescent="0.2">
      <c r="A602" s="1">
        <v>244</v>
      </c>
      <c r="B602" s="25" t="s">
        <v>678</v>
      </c>
      <c r="C602" s="1" t="s">
        <v>680</v>
      </c>
      <c r="D602" s="1" t="s">
        <v>98</v>
      </c>
      <c r="E602" s="4">
        <v>6</v>
      </c>
      <c r="F602" s="6">
        <v>0</v>
      </c>
      <c r="G602" s="6">
        <f>E602*F602</f>
        <v>0</v>
      </c>
      <c r="H602" s="4">
        <v>1.41E-2</v>
      </c>
    </row>
    <row r="603" spans="1:8" x14ac:dyDescent="0.2">
      <c r="C603" s="1" t="s">
        <v>36</v>
      </c>
    </row>
    <row r="604" spans="1:8" x14ac:dyDescent="0.2">
      <c r="A604" s="1">
        <v>245</v>
      </c>
      <c r="B604" s="25" t="s">
        <v>681</v>
      </c>
      <c r="C604" s="1" t="s">
        <v>682</v>
      </c>
      <c r="D604" s="1" t="s">
        <v>113</v>
      </c>
      <c r="E604" s="4">
        <v>13.25</v>
      </c>
      <c r="F604" s="6">
        <v>0</v>
      </c>
      <c r="G604" s="6">
        <f>E604*F604</f>
        <v>0</v>
      </c>
      <c r="H604" s="4">
        <v>3.2329999999999998E-2</v>
      </c>
    </row>
    <row r="605" spans="1:8" x14ac:dyDescent="0.2">
      <c r="C605" s="1" t="s">
        <v>683</v>
      </c>
    </row>
    <row r="606" spans="1:8" x14ac:dyDescent="0.2">
      <c r="A606" s="1">
        <v>246</v>
      </c>
      <c r="B606" s="25" t="s">
        <v>684</v>
      </c>
      <c r="C606" s="1" t="s">
        <v>685</v>
      </c>
      <c r="D606" s="1" t="s">
        <v>113</v>
      </c>
      <c r="E606" s="4">
        <v>41.45</v>
      </c>
      <c r="F606" s="6">
        <v>0</v>
      </c>
      <c r="G606" s="6">
        <f>E606*F606</f>
        <v>0</v>
      </c>
      <c r="H606" s="4">
        <v>0.13014999999999999</v>
      </c>
    </row>
    <row r="607" spans="1:8" x14ac:dyDescent="0.2">
      <c r="C607" s="1" t="s">
        <v>683</v>
      </c>
    </row>
    <row r="608" spans="1:8" x14ac:dyDescent="0.2">
      <c r="A608" s="1">
        <v>247</v>
      </c>
      <c r="B608" s="25" t="s">
        <v>686</v>
      </c>
      <c r="C608" s="1" t="s">
        <v>687</v>
      </c>
      <c r="D608" s="1" t="s">
        <v>98</v>
      </c>
      <c r="E608" s="4">
        <v>3</v>
      </c>
      <c r="F608" s="6">
        <v>0</v>
      </c>
      <c r="G608" s="6">
        <f>E608*F608</f>
        <v>0</v>
      </c>
      <c r="H608" s="4">
        <v>9.3299999999999998E-3</v>
      </c>
    </row>
    <row r="609" spans="1:8" x14ac:dyDescent="0.2">
      <c r="C609" s="1" t="s">
        <v>683</v>
      </c>
    </row>
    <row r="610" spans="1:8" x14ac:dyDescent="0.2">
      <c r="A610" s="1">
        <v>248</v>
      </c>
      <c r="B610" s="25" t="s">
        <v>688</v>
      </c>
      <c r="C610" s="1" t="s">
        <v>689</v>
      </c>
      <c r="D610" s="1" t="s">
        <v>113</v>
      </c>
      <c r="E610" s="4">
        <v>4.0999999999999996</v>
      </c>
      <c r="F610" s="6">
        <v>0</v>
      </c>
      <c r="G610" s="6">
        <f>E610*F610</f>
        <v>0</v>
      </c>
      <c r="H610" s="4">
        <v>1.2919999999999999E-2</v>
      </c>
    </row>
    <row r="611" spans="1:8" x14ac:dyDescent="0.2">
      <c r="C611" s="1" t="s">
        <v>683</v>
      </c>
    </row>
    <row r="612" spans="1:8" x14ac:dyDescent="0.2">
      <c r="A612" s="1">
        <v>249</v>
      </c>
      <c r="B612" s="25" t="s">
        <v>690</v>
      </c>
      <c r="C612" s="1" t="s">
        <v>691</v>
      </c>
      <c r="D612" s="1" t="s">
        <v>113</v>
      </c>
      <c r="E612" s="4">
        <v>12.05</v>
      </c>
      <c r="F612" s="6">
        <v>0</v>
      </c>
      <c r="G612" s="6">
        <f>E612*F612</f>
        <v>0</v>
      </c>
      <c r="H612" s="4">
        <v>3.338E-2</v>
      </c>
    </row>
    <row r="613" spans="1:8" x14ac:dyDescent="0.2">
      <c r="C613" s="1" t="s">
        <v>683</v>
      </c>
    </row>
    <row r="614" spans="1:8" x14ac:dyDescent="0.2">
      <c r="A614" s="1">
        <v>250</v>
      </c>
      <c r="B614" s="25" t="s">
        <v>692</v>
      </c>
      <c r="C614" s="1" t="s">
        <v>693</v>
      </c>
      <c r="D614" s="1" t="s">
        <v>54</v>
      </c>
      <c r="E614" s="4">
        <v>1.7350000000000001</v>
      </c>
      <c r="F614" s="6">
        <v>0</v>
      </c>
      <c r="G614" s="6">
        <f>E614*F614</f>
        <v>0</v>
      </c>
    </row>
    <row r="615" spans="1:8" x14ac:dyDescent="0.2">
      <c r="C615" s="1" t="s">
        <v>694</v>
      </c>
    </row>
    <row r="616" spans="1:8" x14ac:dyDescent="0.2">
      <c r="A616" s="39" t="s">
        <v>63</v>
      </c>
      <c r="B616" s="40"/>
      <c r="C616" s="40"/>
      <c r="D616" s="40"/>
      <c r="E616" s="41"/>
      <c r="F616" s="42"/>
      <c r="G616" s="43">
        <f>SUM(G552:G615)</f>
        <v>0</v>
      </c>
      <c r="H616" s="44">
        <f>SUM(H552:H615)</f>
        <v>1.7346499999999996</v>
      </c>
    </row>
    <row r="617" spans="1:8" x14ac:dyDescent="0.2">
      <c r="B617" s="36" t="s">
        <v>36</v>
      </c>
    </row>
    <row r="618" spans="1:8" x14ac:dyDescent="0.2">
      <c r="A618" s="36">
        <v>765</v>
      </c>
      <c r="B618" s="36" t="s">
        <v>695</v>
      </c>
    </row>
    <row r="620" spans="1:8" x14ac:dyDescent="0.2">
      <c r="A620" s="1">
        <v>251</v>
      </c>
      <c r="B620" s="25" t="s">
        <v>696</v>
      </c>
      <c r="C620" s="1" t="s">
        <v>697</v>
      </c>
      <c r="D620" s="1" t="s">
        <v>61</v>
      </c>
      <c r="E620" s="4">
        <v>198.77</v>
      </c>
      <c r="F620" s="6">
        <v>0</v>
      </c>
      <c r="G620" s="6">
        <f>E620*F620</f>
        <v>0</v>
      </c>
    </row>
    <row r="621" spans="1:8" x14ac:dyDescent="0.2">
      <c r="C621" s="1" t="s">
        <v>698</v>
      </c>
    </row>
    <row r="622" spans="1:8" x14ac:dyDescent="0.2">
      <c r="A622" s="1">
        <v>252</v>
      </c>
      <c r="B622" s="25" t="s">
        <v>699</v>
      </c>
      <c r="C622" s="1" t="s">
        <v>700</v>
      </c>
      <c r="D622" s="1" t="s">
        <v>113</v>
      </c>
      <c r="E622" s="4">
        <v>18</v>
      </c>
      <c r="F622" s="6">
        <v>0</v>
      </c>
      <c r="G622" s="6">
        <f>E622*F622</f>
        <v>0</v>
      </c>
    </row>
    <row r="623" spans="1:8" x14ac:dyDescent="0.2">
      <c r="C623" s="1" t="s">
        <v>36</v>
      </c>
    </row>
    <row r="624" spans="1:8" x14ac:dyDescent="0.2">
      <c r="A624" s="1">
        <v>253</v>
      </c>
      <c r="B624" s="25" t="s">
        <v>701</v>
      </c>
      <c r="C624" s="1" t="s">
        <v>702</v>
      </c>
      <c r="D624" s="1" t="s">
        <v>98</v>
      </c>
      <c r="E624" s="4">
        <v>1</v>
      </c>
      <c r="F624" s="6">
        <v>0</v>
      </c>
      <c r="G624" s="6">
        <f>E624*F624</f>
        <v>0</v>
      </c>
      <c r="H624" s="4">
        <v>1.1350000000000001E-2</v>
      </c>
    </row>
    <row r="625" spans="1:8" x14ac:dyDescent="0.2">
      <c r="C625" s="1" t="s">
        <v>36</v>
      </c>
    </row>
    <row r="626" spans="1:8" x14ac:dyDescent="0.2">
      <c r="A626" s="1">
        <v>254</v>
      </c>
      <c r="B626" s="25" t="s">
        <v>703</v>
      </c>
      <c r="C626" s="1" t="s">
        <v>704</v>
      </c>
      <c r="D626" s="1" t="s">
        <v>54</v>
      </c>
      <c r="E626" s="4">
        <v>1.0999999999999999E-2</v>
      </c>
      <c r="F626" s="6">
        <v>0</v>
      </c>
      <c r="G626" s="6">
        <f>E626*F626</f>
        <v>0</v>
      </c>
    </row>
    <row r="627" spans="1:8" x14ac:dyDescent="0.2">
      <c r="C627" s="1" t="s">
        <v>36</v>
      </c>
    </row>
    <row r="628" spans="1:8" x14ac:dyDescent="0.2">
      <c r="A628" s="39" t="s">
        <v>63</v>
      </c>
      <c r="B628" s="40"/>
      <c r="C628" s="40"/>
      <c r="D628" s="40"/>
      <c r="E628" s="41"/>
      <c r="F628" s="42"/>
      <c r="G628" s="43">
        <f>SUM(G620:G627)</f>
        <v>0</v>
      </c>
      <c r="H628" s="44">
        <f>SUM(H620:H627)</f>
        <v>1.1350000000000001E-2</v>
      </c>
    </row>
    <row r="629" spans="1:8" x14ac:dyDescent="0.2">
      <c r="B629" s="36" t="s">
        <v>36</v>
      </c>
    </row>
    <row r="630" spans="1:8" x14ac:dyDescent="0.2">
      <c r="A630" s="36">
        <v>766</v>
      </c>
      <c r="B630" s="36" t="s">
        <v>705</v>
      </c>
    </row>
    <row r="632" spans="1:8" x14ac:dyDescent="0.2">
      <c r="A632" s="1">
        <v>255</v>
      </c>
      <c r="B632" s="25" t="s">
        <v>615</v>
      </c>
      <c r="C632" s="1" t="s">
        <v>807</v>
      </c>
      <c r="D632" s="1" t="s">
        <v>98</v>
      </c>
      <c r="E632" s="4">
        <v>2</v>
      </c>
      <c r="F632" s="6">
        <v>0</v>
      </c>
      <c r="G632" s="6">
        <f>E632*F632</f>
        <v>0</v>
      </c>
    </row>
    <row r="633" spans="1:8" x14ac:dyDescent="0.2">
      <c r="C633" s="1" t="s">
        <v>706</v>
      </c>
    </row>
    <row r="634" spans="1:8" x14ac:dyDescent="0.2">
      <c r="A634" s="1">
        <v>256</v>
      </c>
      <c r="B634" s="25" t="s">
        <v>615</v>
      </c>
      <c r="C634" s="1" t="s">
        <v>808</v>
      </c>
      <c r="D634" s="1" t="s">
        <v>98</v>
      </c>
      <c r="E634" s="4">
        <v>2</v>
      </c>
      <c r="F634" s="6">
        <v>0</v>
      </c>
      <c r="G634" s="6">
        <f>E634*F634</f>
        <v>0</v>
      </c>
    </row>
    <row r="635" spans="1:8" x14ac:dyDescent="0.2">
      <c r="C635" s="1" t="s">
        <v>706</v>
      </c>
    </row>
    <row r="636" spans="1:8" x14ac:dyDescent="0.2">
      <c r="A636" s="1">
        <v>257</v>
      </c>
      <c r="B636" s="25" t="s">
        <v>615</v>
      </c>
      <c r="C636" s="1" t="s">
        <v>809</v>
      </c>
      <c r="D636" s="1" t="s">
        <v>98</v>
      </c>
      <c r="E636" s="4">
        <v>1</v>
      </c>
      <c r="F636" s="6">
        <v>0</v>
      </c>
      <c r="G636" s="6">
        <f>E636*F636</f>
        <v>0</v>
      </c>
    </row>
    <row r="637" spans="1:8" x14ac:dyDescent="0.2">
      <c r="C637" s="1" t="s">
        <v>706</v>
      </c>
    </row>
    <row r="638" spans="1:8" x14ac:dyDescent="0.2">
      <c r="A638" s="1">
        <v>258</v>
      </c>
      <c r="B638" s="25" t="s">
        <v>707</v>
      </c>
      <c r="C638" s="1" t="s">
        <v>708</v>
      </c>
      <c r="D638" s="1" t="s">
        <v>98</v>
      </c>
      <c r="E638" s="4">
        <v>5</v>
      </c>
      <c r="F638" s="6">
        <v>0</v>
      </c>
      <c r="G638" s="6">
        <f>E638*F638</f>
        <v>0</v>
      </c>
    </row>
    <row r="639" spans="1:8" x14ac:dyDescent="0.2">
      <c r="C639" s="1" t="s">
        <v>36</v>
      </c>
    </row>
    <row r="640" spans="1:8" x14ac:dyDescent="0.2">
      <c r="A640" s="1">
        <v>259</v>
      </c>
      <c r="B640" s="25" t="s">
        <v>709</v>
      </c>
      <c r="C640" s="1" t="s">
        <v>710</v>
      </c>
      <c r="D640" s="1" t="s">
        <v>98</v>
      </c>
      <c r="E640" s="4">
        <v>3</v>
      </c>
      <c r="F640" s="6">
        <v>0</v>
      </c>
      <c r="G640" s="6">
        <f>E640*F640</f>
        <v>0</v>
      </c>
      <c r="H640" s="4">
        <v>0.22500000000000001</v>
      </c>
    </row>
    <row r="641" spans="1:8" x14ac:dyDescent="0.2">
      <c r="C641" s="1" t="s">
        <v>36</v>
      </c>
    </row>
    <row r="642" spans="1:8" x14ac:dyDescent="0.2">
      <c r="A642" s="1">
        <v>260</v>
      </c>
      <c r="B642" s="25" t="s">
        <v>711</v>
      </c>
      <c r="C642" s="1" t="s">
        <v>712</v>
      </c>
      <c r="D642" s="1" t="s">
        <v>98</v>
      </c>
      <c r="E642" s="4">
        <v>2</v>
      </c>
      <c r="F642" s="6">
        <v>0</v>
      </c>
      <c r="G642" s="6">
        <f>E642*F642</f>
        <v>0</v>
      </c>
      <c r="H642" s="4">
        <v>0.16</v>
      </c>
    </row>
    <row r="643" spans="1:8" x14ac:dyDescent="0.2">
      <c r="C643" s="1" t="s">
        <v>36</v>
      </c>
    </row>
    <row r="644" spans="1:8" x14ac:dyDescent="0.2">
      <c r="A644" s="1">
        <v>261</v>
      </c>
      <c r="B644" s="25" t="s">
        <v>713</v>
      </c>
      <c r="C644" s="1" t="s">
        <v>714</v>
      </c>
      <c r="D644" s="1" t="s">
        <v>98</v>
      </c>
      <c r="E644" s="4">
        <v>2</v>
      </c>
      <c r="F644" s="6">
        <v>0</v>
      </c>
      <c r="G644" s="6">
        <f>E644*F644</f>
        <v>0</v>
      </c>
    </row>
    <row r="645" spans="1:8" x14ac:dyDescent="0.2">
      <c r="C645" s="1" t="s">
        <v>36</v>
      </c>
    </row>
    <row r="646" spans="1:8" x14ac:dyDescent="0.2">
      <c r="A646" s="1">
        <v>262</v>
      </c>
      <c r="B646" s="25" t="s">
        <v>715</v>
      </c>
      <c r="C646" s="1" t="s">
        <v>716</v>
      </c>
      <c r="D646" s="1" t="s">
        <v>98</v>
      </c>
      <c r="E646" s="4">
        <v>1</v>
      </c>
      <c r="F646" s="6">
        <v>0</v>
      </c>
      <c r="G646" s="6">
        <f>E646*F646</f>
        <v>0</v>
      </c>
      <c r="H646" s="4">
        <v>8.7999999999999995E-2</v>
      </c>
    </row>
    <row r="647" spans="1:8" x14ac:dyDescent="0.2">
      <c r="C647" s="1" t="s">
        <v>36</v>
      </c>
    </row>
    <row r="648" spans="1:8" x14ac:dyDescent="0.2">
      <c r="A648" s="1">
        <v>263</v>
      </c>
      <c r="B648" s="25" t="s">
        <v>717</v>
      </c>
      <c r="C648" s="1" t="s">
        <v>718</v>
      </c>
      <c r="D648" s="1" t="s">
        <v>98</v>
      </c>
      <c r="E648" s="4">
        <v>1</v>
      </c>
      <c r="F648" s="6">
        <v>0</v>
      </c>
      <c r="G648" s="6">
        <f>E648*F648</f>
        <v>0</v>
      </c>
      <c r="H648" s="4">
        <v>5.5E-2</v>
      </c>
    </row>
    <row r="649" spans="1:8" x14ac:dyDescent="0.2">
      <c r="C649" s="1" t="s">
        <v>36</v>
      </c>
    </row>
    <row r="650" spans="1:8" x14ac:dyDescent="0.2">
      <c r="A650" s="1">
        <v>264</v>
      </c>
      <c r="B650" s="25" t="s">
        <v>719</v>
      </c>
      <c r="C650" s="1" t="s">
        <v>720</v>
      </c>
      <c r="D650" s="1" t="s">
        <v>98</v>
      </c>
      <c r="E650" s="4">
        <v>1</v>
      </c>
      <c r="F650" s="6">
        <v>0</v>
      </c>
      <c r="G650" s="6">
        <f>E650*F650</f>
        <v>0</v>
      </c>
    </row>
    <row r="651" spans="1:8" x14ac:dyDescent="0.2">
      <c r="C651" s="1" t="s">
        <v>36</v>
      </c>
    </row>
    <row r="652" spans="1:8" x14ac:dyDescent="0.2">
      <c r="A652" s="1">
        <v>265</v>
      </c>
      <c r="B652" s="25" t="s">
        <v>721</v>
      </c>
      <c r="C652" s="1" t="s">
        <v>722</v>
      </c>
      <c r="D652" s="1" t="s">
        <v>98</v>
      </c>
      <c r="E652" s="4">
        <v>1</v>
      </c>
      <c r="F652" s="6">
        <v>0</v>
      </c>
      <c r="G652" s="6">
        <f>E652*F652</f>
        <v>0</v>
      </c>
      <c r="H652" s="4">
        <v>6.25E-2</v>
      </c>
    </row>
    <row r="653" spans="1:8" x14ac:dyDescent="0.2">
      <c r="C653" s="1" t="s">
        <v>36</v>
      </c>
    </row>
    <row r="654" spans="1:8" x14ac:dyDescent="0.2">
      <c r="A654" s="1">
        <v>266</v>
      </c>
      <c r="B654" s="25" t="s">
        <v>723</v>
      </c>
      <c r="C654" s="1" t="s">
        <v>724</v>
      </c>
      <c r="D654" s="1" t="s">
        <v>98</v>
      </c>
      <c r="E654" s="4">
        <v>1</v>
      </c>
      <c r="F654" s="6">
        <v>0</v>
      </c>
      <c r="G654" s="6">
        <f>E654*F654</f>
        <v>0</v>
      </c>
    </row>
    <row r="655" spans="1:8" x14ac:dyDescent="0.2">
      <c r="C655" s="1" t="s">
        <v>725</v>
      </c>
    </row>
    <row r="656" spans="1:8" x14ac:dyDescent="0.2">
      <c r="A656" s="1">
        <v>267</v>
      </c>
      <c r="B656" s="25" t="s">
        <v>726</v>
      </c>
      <c r="C656" s="1" t="s">
        <v>727</v>
      </c>
      <c r="D656" s="1" t="s">
        <v>98</v>
      </c>
      <c r="E656" s="4">
        <v>1</v>
      </c>
      <c r="F656" s="6">
        <v>0</v>
      </c>
      <c r="G656" s="6">
        <f>E656*F656</f>
        <v>0</v>
      </c>
    </row>
    <row r="657" spans="1:8" x14ac:dyDescent="0.2">
      <c r="C657" s="1" t="s">
        <v>725</v>
      </c>
    </row>
    <row r="658" spans="1:8" x14ac:dyDescent="0.2">
      <c r="A658" s="1">
        <v>268</v>
      </c>
      <c r="B658" s="25" t="s">
        <v>728</v>
      </c>
      <c r="C658" s="1" t="s">
        <v>729</v>
      </c>
      <c r="D658" s="1" t="s">
        <v>500</v>
      </c>
      <c r="E658" s="4">
        <v>1</v>
      </c>
      <c r="F658" s="6">
        <v>0</v>
      </c>
      <c r="G658" s="6">
        <f>E658*F658</f>
        <v>0</v>
      </c>
      <c r="H658" s="4">
        <v>0.161</v>
      </c>
    </row>
    <row r="659" spans="1:8" x14ac:dyDescent="0.2">
      <c r="C659" s="1" t="s">
        <v>36</v>
      </c>
    </row>
    <row r="660" spans="1:8" x14ac:dyDescent="0.2">
      <c r="A660" s="1">
        <v>269</v>
      </c>
      <c r="B660" s="25" t="s">
        <v>730</v>
      </c>
      <c r="C660" s="1" t="s">
        <v>731</v>
      </c>
      <c r="D660" s="1" t="s">
        <v>54</v>
      </c>
      <c r="E660" s="4">
        <v>0.752</v>
      </c>
      <c r="F660" s="6">
        <v>0</v>
      </c>
      <c r="G660" s="6">
        <f>E660*F660</f>
        <v>0</v>
      </c>
    </row>
    <row r="661" spans="1:8" x14ac:dyDescent="0.2">
      <c r="C661" s="1" t="s">
        <v>36</v>
      </c>
    </row>
    <row r="662" spans="1:8" x14ac:dyDescent="0.2">
      <c r="A662" s="39" t="s">
        <v>63</v>
      </c>
      <c r="B662" s="40"/>
      <c r="C662" s="40"/>
      <c r="D662" s="40"/>
      <c r="E662" s="41"/>
      <c r="F662" s="42"/>
      <c r="G662" s="43">
        <f>SUM(G632:G661)</f>
        <v>0</v>
      </c>
      <c r="H662" s="44">
        <f>SUM(H632:H661)</f>
        <v>0.75150000000000006</v>
      </c>
    </row>
    <row r="663" spans="1:8" x14ac:dyDescent="0.2">
      <c r="B663" s="36" t="s">
        <v>36</v>
      </c>
    </row>
    <row r="664" spans="1:8" x14ac:dyDescent="0.2">
      <c r="A664" s="36">
        <v>771</v>
      </c>
      <c r="B664" s="36" t="s">
        <v>732</v>
      </c>
    </row>
    <row r="666" spans="1:8" x14ac:dyDescent="0.2">
      <c r="A666" s="1">
        <v>270</v>
      </c>
      <c r="B666" s="25" t="s">
        <v>733</v>
      </c>
      <c r="C666" s="1" t="s">
        <v>734</v>
      </c>
      <c r="D666" s="1" t="s">
        <v>113</v>
      </c>
      <c r="E666" s="4">
        <v>32.53</v>
      </c>
      <c r="F666" s="6">
        <v>0</v>
      </c>
      <c r="G666" s="6">
        <f>E666*F666</f>
        <v>0</v>
      </c>
      <c r="H666" s="4">
        <v>0.16850999999999999</v>
      </c>
    </row>
    <row r="667" spans="1:8" x14ac:dyDescent="0.2">
      <c r="C667" s="1" t="s">
        <v>735</v>
      </c>
    </row>
    <row r="668" spans="1:8" x14ac:dyDescent="0.2">
      <c r="A668" s="1">
        <v>271</v>
      </c>
      <c r="B668" s="25" t="s">
        <v>736</v>
      </c>
      <c r="C668" s="1" t="s">
        <v>737</v>
      </c>
      <c r="D668" s="1" t="s">
        <v>98</v>
      </c>
      <c r="E668" s="4">
        <v>114</v>
      </c>
      <c r="F668" s="6">
        <v>0</v>
      </c>
      <c r="G668" s="6">
        <f>E668*F668</f>
        <v>0</v>
      </c>
      <c r="H668" s="4">
        <v>2.8500000000000001E-2</v>
      </c>
    </row>
    <row r="669" spans="1:8" x14ac:dyDescent="0.2">
      <c r="C669" s="1" t="s">
        <v>36</v>
      </c>
    </row>
    <row r="670" spans="1:8" x14ac:dyDescent="0.2">
      <c r="A670" s="1">
        <v>272</v>
      </c>
      <c r="B670" s="25" t="s">
        <v>738</v>
      </c>
      <c r="C670" s="1" t="s">
        <v>739</v>
      </c>
      <c r="D670" s="1" t="s">
        <v>61</v>
      </c>
      <c r="E670" s="4">
        <v>35</v>
      </c>
      <c r="F670" s="6">
        <v>0</v>
      </c>
      <c r="G670" s="6">
        <f>E670*F670</f>
        <v>0</v>
      </c>
      <c r="H670" s="4">
        <v>0.17185</v>
      </c>
    </row>
    <row r="671" spans="1:8" x14ac:dyDescent="0.2">
      <c r="C671" s="1" t="s">
        <v>740</v>
      </c>
    </row>
    <row r="672" spans="1:8" x14ac:dyDescent="0.2">
      <c r="A672" s="1">
        <v>273</v>
      </c>
      <c r="B672" s="25" t="s">
        <v>741</v>
      </c>
      <c r="C672" s="1" t="s">
        <v>742</v>
      </c>
      <c r="D672" s="1" t="s">
        <v>61</v>
      </c>
      <c r="E672" s="4">
        <v>38.253</v>
      </c>
      <c r="F672" s="6">
        <v>0</v>
      </c>
      <c r="G672" s="6">
        <f>E672*F672</f>
        <v>0</v>
      </c>
    </row>
    <row r="673" spans="1:8" x14ac:dyDescent="0.2">
      <c r="C673" s="1" t="s">
        <v>36</v>
      </c>
    </row>
    <row r="674" spans="1:8" x14ac:dyDescent="0.2">
      <c r="A674" s="1">
        <v>274</v>
      </c>
      <c r="B674" s="25" t="s">
        <v>743</v>
      </c>
      <c r="C674" s="1" t="s">
        <v>744</v>
      </c>
      <c r="D674" s="1" t="s">
        <v>61</v>
      </c>
      <c r="E674" s="4">
        <v>36.75</v>
      </c>
      <c r="F674" s="6">
        <v>0</v>
      </c>
      <c r="G674" s="6">
        <f>E674*F674</f>
        <v>0</v>
      </c>
      <c r="H674" s="4">
        <v>0.73499999999999999</v>
      </c>
    </row>
    <row r="675" spans="1:8" x14ac:dyDescent="0.2">
      <c r="C675" s="1" t="s">
        <v>36</v>
      </c>
    </row>
    <row r="676" spans="1:8" x14ac:dyDescent="0.2">
      <c r="A676" s="1">
        <v>275</v>
      </c>
      <c r="B676" s="25" t="s">
        <v>745</v>
      </c>
      <c r="C676" s="1" t="s">
        <v>746</v>
      </c>
      <c r="D676" s="1" t="s">
        <v>61</v>
      </c>
      <c r="E676" s="4">
        <v>7.7</v>
      </c>
      <c r="F676" s="6">
        <v>0</v>
      </c>
      <c r="G676" s="6">
        <f>E676*F676</f>
        <v>0</v>
      </c>
    </row>
    <row r="677" spans="1:8" x14ac:dyDescent="0.2">
      <c r="C677" s="1" t="s">
        <v>36</v>
      </c>
    </row>
    <row r="678" spans="1:8" x14ac:dyDescent="0.2">
      <c r="A678" s="1">
        <v>276</v>
      </c>
      <c r="B678" s="25" t="s">
        <v>747</v>
      </c>
      <c r="C678" s="1" t="s">
        <v>748</v>
      </c>
      <c r="D678" s="1" t="s">
        <v>61</v>
      </c>
      <c r="E678" s="4">
        <v>38.253</v>
      </c>
      <c r="F678" s="6">
        <v>0</v>
      </c>
      <c r="G678" s="6">
        <f>E678*F678</f>
        <v>0</v>
      </c>
      <c r="H678" s="4">
        <v>3.4430000000000002E-2</v>
      </c>
    </row>
    <row r="679" spans="1:8" x14ac:dyDescent="0.2">
      <c r="C679" s="1" t="s">
        <v>749</v>
      </c>
    </row>
    <row r="680" spans="1:8" x14ac:dyDescent="0.2">
      <c r="A680" s="1">
        <v>277</v>
      </c>
      <c r="B680" s="25" t="s">
        <v>750</v>
      </c>
      <c r="C680" s="1" t="s">
        <v>751</v>
      </c>
      <c r="D680" s="1" t="s">
        <v>113</v>
      </c>
      <c r="E680" s="4">
        <v>3.5</v>
      </c>
      <c r="F680" s="6">
        <v>0</v>
      </c>
      <c r="G680" s="6">
        <f>E680*F680</f>
        <v>0</v>
      </c>
      <c r="H680" s="4">
        <v>9.4500000000000001E-3</v>
      </c>
    </row>
    <row r="682" spans="1:8" x14ac:dyDescent="0.2">
      <c r="A682" s="1">
        <v>278</v>
      </c>
      <c r="B682" s="25" t="s">
        <v>203</v>
      </c>
      <c r="C682" s="1" t="s">
        <v>752</v>
      </c>
      <c r="D682" s="1" t="s">
        <v>113</v>
      </c>
      <c r="E682" s="4">
        <v>3.6749999999999998</v>
      </c>
      <c r="F682" s="6">
        <v>0</v>
      </c>
      <c r="G682" s="6">
        <f>E682*F682</f>
        <v>0</v>
      </c>
      <c r="H682" s="4">
        <v>1.8400000000000001E-3</v>
      </c>
    </row>
    <row r="683" spans="1:8" x14ac:dyDescent="0.2">
      <c r="C683" s="1" t="s">
        <v>36</v>
      </c>
    </row>
    <row r="684" spans="1:8" x14ac:dyDescent="0.2">
      <c r="A684" s="1">
        <v>279</v>
      </c>
      <c r="B684" s="25" t="s">
        <v>753</v>
      </c>
      <c r="C684" s="1" t="s">
        <v>754</v>
      </c>
      <c r="D684" s="1" t="s">
        <v>54</v>
      </c>
      <c r="E684" s="4">
        <v>1.1499999999999999</v>
      </c>
      <c r="F684" s="6">
        <v>0</v>
      </c>
      <c r="G684" s="6">
        <f>E684*F684</f>
        <v>0</v>
      </c>
    </row>
    <row r="685" spans="1:8" x14ac:dyDescent="0.2">
      <c r="C685" s="1" t="s">
        <v>36</v>
      </c>
    </row>
    <row r="686" spans="1:8" x14ac:dyDescent="0.2">
      <c r="A686" s="39" t="s">
        <v>63</v>
      </c>
      <c r="B686" s="40"/>
      <c r="C686" s="40"/>
      <c r="D686" s="40"/>
      <c r="E686" s="41"/>
      <c r="F686" s="42"/>
      <c r="G686" s="43">
        <f>SUM(G666:G685)</f>
        <v>0</v>
      </c>
      <c r="H686" s="44">
        <f>SUM(H666:H685)</f>
        <v>1.14958</v>
      </c>
    </row>
    <row r="687" spans="1:8" x14ac:dyDescent="0.2">
      <c r="B687" s="36" t="s">
        <v>36</v>
      </c>
    </row>
    <row r="688" spans="1:8" x14ac:dyDescent="0.2">
      <c r="A688" s="36">
        <v>781</v>
      </c>
      <c r="B688" s="36" t="s">
        <v>755</v>
      </c>
    </row>
    <row r="690" spans="1:8" x14ac:dyDescent="0.2">
      <c r="A690" s="1">
        <v>280</v>
      </c>
      <c r="B690" s="25" t="s">
        <v>756</v>
      </c>
      <c r="C690" s="1" t="s">
        <v>757</v>
      </c>
      <c r="D690" s="1" t="s">
        <v>61</v>
      </c>
      <c r="E690" s="4">
        <v>30.56</v>
      </c>
      <c r="F690" s="6">
        <v>0</v>
      </c>
      <c r="G690" s="6">
        <f>E690*F690</f>
        <v>0</v>
      </c>
      <c r="H690" s="4">
        <v>7.7929999999999999E-2</v>
      </c>
    </row>
    <row r="691" spans="1:8" x14ac:dyDescent="0.2">
      <c r="C691" s="1" t="s">
        <v>758</v>
      </c>
    </row>
    <row r="692" spans="1:8" x14ac:dyDescent="0.2">
      <c r="A692" s="1">
        <v>281</v>
      </c>
      <c r="B692" s="25" t="s">
        <v>741</v>
      </c>
      <c r="C692" s="1" t="s">
        <v>742</v>
      </c>
      <c r="D692" s="1" t="s">
        <v>61</v>
      </c>
      <c r="E692" s="4">
        <v>30.56</v>
      </c>
      <c r="F692" s="6">
        <v>0</v>
      </c>
      <c r="G692" s="6">
        <f>E692*F692</f>
        <v>0</v>
      </c>
    </row>
    <row r="693" spans="1:8" x14ac:dyDescent="0.2">
      <c r="C693" s="1" t="s">
        <v>36</v>
      </c>
    </row>
    <row r="694" spans="1:8" x14ac:dyDescent="0.2">
      <c r="A694" s="1">
        <v>282</v>
      </c>
      <c r="B694" s="25" t="s">
        <v>750</v>
      </c>
      <c r="C694" s="1" t="s">
        <v>748</v>
      </c>
      <c r="D694" s="1" t="s">
        <v>61</v>
      </c>
      <c r="E694" s="4">
        <v>30.56</v>
      </c>
      <c r="F694" s="6">
        <v>0</v>
      </c>
      <c r="G694" s="6">
        <f>E694*F694</f>
        <v>0</v>
      </c>
      <c r="H694" s="4">
        <v>8.251E-2</v>
      </c>
    </row>
    <row r="695" spans="1:8" x14ac:dyDescent="0.2">
      <c r="C695" s="1" t="s">
        <v>759</v>
      </c>
    </row>
    <row r="696" spans="1:8" x14ac:dyDescent="0.2">
      <c r="A696" s="1">
        <v>283</v>
      </c>
      <c r="B696" s="25" t="s">
        <v>760</v>
      </c>
      <c r="C696" s="1" t="s">
        <v>761</v>
      </c>
      <c r="D696" s="1" t="s">
        <v>61</v>
      </c>
      <c r="E696" s="4">
        <v>32.088000000000001</v>
      </c>
      <c r="F696" s="6">
        <v>0</v>
      </c>
      <c r="G696" s="6">
        <f>E696*F696</f>
        <v>0</v>
      </c>
      <c r="H696" s="4">
        <v>0.67384999999999995</v>
      </c>
    </row>
    <row r="697" spans="1:8" x14ac:dyDescent="0.2">
      <c r="C697" s="1" t="s">
        <v>36</v>
      </c>
    </row>
    <row r="698" spans="1:8" x14ac:dyDescent="0.2">
      <c r="A698" s="1">
        <v>284</v>
      </c>
      <c r="B698" s="25" t="s">
        <v>750</v>
      </c>
      <c r="C698" s="1" t="s">
        <v>762</v>
      </c>
      <c r="D698" s="1" t="s">
        <v>113</v>
      </c>
      <c r="E698" s="4">
        <v>20.09</v>
      </c>
      <c r="F698" s="6">
        <v>0</v>
      </c>
      <c r="G698" s="6">
        <f>E698*F698</f>
        <v>0</v>
      </c>
      <c r="H698" s="4">
        <v>5.4239999999999997E-2</v>
      </c>
    </row>
    <row r="699" spans="1:8" x14ac:dyDescent="0.2">
      <c r="C699" s="1" t="s">
        <v>763</v>
      </c>
    </row>
    <row r="700" spans="1:8" x14ac:dyDescent="0.2">
      <c r="A700" s="1">
        <v>285</v>
      </c>
      <c r="B700" s="25" t="s">
        <v>764</v>
      </c>
      <c r="C700" s="1" t="s">
        <v>765</v>
      </c>
      <c r="D700" s="1" t="s">
        <v>113</v>
      </c>
      <c r="E700" s="4">
        <v>21.094999999999999</v>
      </c>
      <c r="F700" s="6">
        <v>0</v>
      </c>
      <c r="G700" s="6">
        <f>E700*F700</f>
        <v>0</v>
      </c>
      <c r="H700" s="4">
        <v>1.055E-2</v>
      </c>
    </row>
    <row r="701" spans="1:8" x14ac:dyDescent="0.2">
      <c r="C701" s="1" t="s">
        <v>36</v>
      </c>
    </row>
    <row r="702" spans="1:8" x14ac:dyDescent="0.2">
      <c r="A702" s="1">
        <v>286</v>
      </c>
      <c r="B702" s="25" t="s">
        <v>766</v>
      </c>
      <c r="C702" s="1" t="s">
        <v>767</v>
      </c>
      <c r="D702" s="1" t="s">
        <v>54</v>
      </c>
      <c r="E702" s="4">
        <v>0.89900000000000002</v>
      </c>
      <c r="F702" s="6">
        <v>0</v>
      </c>
      <c r="G702" s="6">
        <f>E702*F702</f>
        <v>0</v>
      </c>
    </row>
    <row r="703" spans="1:8" x14ac:dyDescent="0.2">
      <c r="C703" s="1" t="s">
        <v>36</v>
      </c>
    </row>
    <row r="704" spans="1:8" x14ac:dyDescent="0.2">
      <c r="A704" s="39" t="s">
        <v>63</v>
      </c>
      <c r="B704" s="40"/>
      <c r="C704" s="40"/>
      <c r="D704" s="40"/>
      <c r="E704" s="41"/>
      <c r="F704" s="42"/>
      <c r="G704" s="43">
        <f>SUM(G690:G703)</f>
        <v>0</v>
      </c>
      <c r="H704" s="44">
        <f>SUM(H690:H703)</f>
        <v>0.89907999999999988</v>
      </c>
    </row>
    <row r="705" spans="1:8" x14ac:dyDescent="0.2">
      <c r="B705" s="36" t="s">
        <v>36</v>
      </c>
    </row>
    <row r="706" spans="1:8" x14ac:dyDescent="0.2">
      <c r="A706" s="36">
        <v>783</v>
      </c>
      <c r="B706" s="36" t="s">
        <v>768</v>
      </c>
    </row>
    <row r="708" spans="1:8" x14ac:dyDescent="0.2">
      <c r="A708" s="1">
        <v>287</v>
      </c>
      <c r="B708" s="25" t="s">
        <v>769</v>
      </c>
      <c r="C708" s="1" t="s">
        <v>770</v>
      </c>
      <c r="D708" s="1" t="s">
        <v>61</v>
      </c>
      <c r="E708" s="4">
        <v>11.25</v>
      </c>
      <c r="F708" s="6">
        <v>0</v>
      </c>
      <c r="G708" s="6">
        <f>E708*F708</f>
        <v>0</v>
      </c>
      <c r="H708" s="4">
        <v>4.8399999999999997E-3</v>
      </c>
    </row>
    <row r="709" spans="1:8" x14ac:dyDescent="0.2">
      <c r="C709" s="1" t="s">
        <v>771</v>
      </c>
    </row>
    <row r="710" spans="1:8" x14ac:dyDescent="0.2">
      <c r="A710" s="1">
        <v>288</v>
      </c>
      <c r="B710" s="25" t="s">
        <v>772</v>
      </c>
      <c r="C710" s="1" t="s">
        <v>773</v>
      </c>
      <c r="D710" s="1" t="s">
        <v>61</v>
      </c>
      <c r="E710" s="4">
        <v>158.71</v>
      </c>
      <c r="F710" s="6">
        <v>0</v>
      </c>
      <c r="G710" s="6">
        <f>E710*F710</f>
        <v>0</v>
      </c>
      <c r="H710" s="4">
        <v>6.6659999999999997E-2</v>
      </c>
    </row>
    <row r="711" spans="1:8" x14ac:dyDescent="0.2">
      <c r="C711" s="1" t="s">
        <v>774</v>
      </c>
    </row>
    <row r="712" spans="1:8" x14ac:dyDescent="0.2">
      <c r="A712" s="39" t="s">
        <v>63</v>
      </c>
      <c r="B712" s="40"/>
      <c r="C712" s="40"/>
      <c r="D712" s="40"/>
      <c r="E712" s="41"/>
      <c r="F712" s="42"/>
      <c r="G712" s="43">
        <f>SUM(G708:G711)</f>
        <v>0</v>
      </c>
      <c r="H712" s="44">
        <f>SUM(H708:H711)</f>
        <v>7.1499999999999994E-2</v>
      </c>
    </row>
    <row r="713" spans="1:8" x14ac:dyDescent="0.2">
      <c r="B713" s="36" t="s">
        <v>36</v>
      </c>
    </row>
    <row r="714" spans="1:8" x14ac:dyDescent="0.2">
      <c r="A714" s="36">
        <v>784</v>
      </c>
      <c r="B714" s="36" t="s">
        <v>775</v>
      </c>
    </row>
    <row r="716" spans="1:8" x14ac:dyDescent="0.2">
      <c r="A716" s="1">
        <v>289</v>
      </c>
      <c r="B716" s="25" t="s">
        <v>776</v>
      </c>
      <c r="C716" s="1" t="s">
        <v>777</v>
      </c>
      <c r="D716" s="1" t="s">
        <v>61</v>
      </c>
      <c r="E716" s="4">
        <v>428.02</v>
      </c>
      <c r="F716" s="6">
        <v>0</v>
      </c>
      <c r="G716" s="6">
        <f>E716*F716</f>
        <v>0</v>
      </c>
      <c r="H716" s="4">
        <v>0.13697000000000001</v>
      </c>
    </row>
    <row r="717" spans="1:8" x14ac:dyDescent="0.2">
      <c r="C717" s="1" t="s">
        <v>778</v>
      </c>
    </row>
    <row r="718" spans="1:8" x14ac:dyDescent="0.2">
      <c r="A718" s="1">
        <v>290</v>
      </c>
      <c r="B718" s="25" t="s">
        <v>779</v>
      </c>
      <c r="C718" s="1" t="s">
        <v>777</v>
      </c>
      <c r="D718" s="1" t="s">
        <v>61</v>
      </c>
      <c r="E718" s="4">
        <v>67.489999999999995</v>
      </c>
      <c r="F718" s="6">
        <v>0</v>
      </c>
      <c r="G718" s="6">
        <f>E718*F718</f>
        <v>0</v>
      </c>
      <c r="H718" s="4">
        <v>3.1719999999999998E-2</v>
      </c>
    </row>
    <row r="719" spans="1:8" x14ac:dyDescent="0.2">
      <c r="C719" s="1" t="s">
        <v>780</v>
      </c>
    </row>
    <row r="720" spans="1:8" x14ac:dyDescent="0.2">
      <c r="A720" s="39" t="s">
        <v>63</v>
      </c>
      <c r="B720" s="40"/>
      <c r="C720" s="40"/>
      <c r="D720" s="40"/>
      <c r="E720" s="41"/>
      <c r="F720" s="42"/>
      <c r="G720" s="43">
        <f>SUM(G716:G719)</f>
        <v>0</v>
      </c>
      <c r="H720" s="44">
        <f>SUM(H716:H719)</f>
        <v>0.16869000000000001</v>
      </c>
    </row>
    <row r="721" spans="1:7" x14ac:dyDescent="0.2">
      <c r="B721" s="36" t="s">
        <v>36</v>
      </c>
    </row>
    <row r="722" spans="1:7" x14ac:dyDescent="0.2">
      <c r="A722" s="36">
        <v>998</v>
      </c>
      <c r="B722" s="36" t="s">
        <v>781</v>
      </c>
    </row>
    <row r="724" spans="1:7" x14ac:dyDescent="0.2">
      <c r="A724" s="1">
        <v>291</v>
      </c>
      <c r="B724" s="25" t="s">
        <v>782</v>
      </c>
      <c r="C724" s="1" t="s">
        <v>783</v>
      </c>
      <c r="D724" s="1" t="s">
        <v>784</v>
      </c>
      <c r="E724" s="4">
        <v>1</v>
      </c>
      <c r="F724" s="6">
        <v>0</v>
      </c>
      <c r="G724" s="6">
        <f>E724*F724</f>
        <v>0</v>
      </c>
    </row>
    <row r="726" spans="1:7" x14ac:dyDescent="0.2">
      <c r="A726" s="1">
        <v>292</v>
      </c>
      <c r="B726" s="25" t="s">
        <v>782</v>
      </c>
      <c r="C726" s="1" t="s">
        <v>785</v>
      </c>
      <c r="D726" s="1" t="s">
        <v>784</v>
      </c>
      <c r="E726" s="4">
        <v>1</v>
      </c>
      <c r="F726" s="6">
        <v>0</v>
      </c>
      <c r="G726" s="6">
        <f>E726*F726</f>
        <v>0</v>
      </c>
    </row>
    <row r="728" spans="1:7" x14ac:dyDescent="0.2">
      <c r="A728" s="1">
        <v>293</v>
      </c>
      <c r="B728" s="25" t="s">
        <v>782</v>
      </c>
      <c r="C728" s="1" t="s">
        <v>786</v>
      </c>
      <c r="D728" s="1" t="s">
        <v>784</v>
      </c>
      <c r="E728" s="4">
        <v>1</v>
      </c>
      <c r="F728" s="6">
        <v>0</v>
      </c>
      <c r="G728" s="6">
        <f>E728*F728</f>
        <v>0</v>
      </c>
    </row>
    <row r="730" spans="1:7" x14ac:dyDescent="0.2">
      <c r="A730" s="1">
        <v>294</v>
      </c>
      <c r="B730" s="25" t="s">
        <v>782</v>
      </c>
      <c r="C730" s="1" t="s">
        <v>787</v>
      </c>
      <c r="D730" s="1" t="s">
        <v>784</v>
      </c>
      <c r="E730" s="4">
        <v>1</v>
      </c>
      <c r="F730" s="6">
        <v>0</v>
      </c>
      <c r="G730" s="6">
        <f>E730*F730</f>
        <v>0</v>
      </c>
    </row>
    <row r="732" spans="1:7" x14ac:dyDescent="0.2">
      <c r="A732" s="1">
        <v>295</v>
      </c>
      <c r="B732" s="25" t="s">
        <v>788</v>
      </c>
      <c r="C732" s="1" t="s">
        <v>789</v>
      </c>
      <c r="D732" s="1" t="s">
        <v>784</v>
      </c>
      <c r="E732" s="4">
        <v>1</v>
      </c>
      <c r="F732" s="6">
        <v>0</v>
      </c>
      <c r="G732" s="6">
        <f>E732*F732</f>
        <v>0</v>
      </c>
    </row>
    <row r="733" spans="1:7" x14ac:dyDescent="0.2">
      <c r="C733" s="1" t="s">
        <v>36</v>
      </c>
    </row>
    <row r="734" spans="1:7" x14ac:dyDescent="0.2">
      <c r="A734" s="1">
        <v>296</v>
      </c>
      <c r="B734" s="25" t="s">
        <v>788</v>
      </c>
      <c r="C734" s="1" t="s">
        <v>790</v>
      </c>
      <c r="D734" s="1" t="s">
        <v>784</v>
      </c>
      <c r="E734" s="4">
        <v>1</v>
      </c>
      <c r="F734" s="6">
        <v>0</v>
      </c>
      <c r="G734" s="6">
        <f>E734*F734</f>
        <v>0</v>
      </c>
    </row>
    <row r="735" spans="1:7" x14ac:dyDescent="0.2">
      <c r="C735" s="1" t="s">
        <v>36</v>
      </c>
    </row>
    <row r="736" spans="1:7" x14ac:dyDescent="0.2">
      <c r="A736" s="1">
        <v>297</v>
      </c>
      <c r="B736" s="25" t="s">
        <v>788</v>
      </c>
      <c r="C736" s="1" t="s">
        <v>791</v>
      </c>
      <c r="D736" s="1" t="s">
        <v>784</v>
      </c>
      <c r="E736" s="4">
        <v>1</v>
      </c>
      <c r="F736" s="6">
        <v>0</v>
      </c>
      <c r="G736" s="6">
        <f>E736*F736</f>
        <v>0</v>
      </c>
    </row>
    <row r="737" spans="1:8" x14ac:dyDescent="0.2">
      <c r="C737" s="1" t="s">
        <v>36</v>
      </c>
    </row>
    <row r="738" spans="1:8" x14ac:dyDescent="0.2">
      <c r="A738" s="1">
        <v>298</v>
      </c>
      <c r="B738" s="25" t="s">
        <v>792</v>
      </c>
      <c r="C738" s="1" t="s">
        <v>812</v>
      </c>
      <c r="D738" s="1" t="s">
        <v>784</v>
      </c>
      <c r="E738" s="4">
        <v>1</v>
      </c>
      <c r="F738" s="6">
        <v>0</v>
      </c>
      <c r="G738" s="6">
        <f>E738*F738</f>
        <v>0</v>
      </c>
    </row>
    <row r="740" spans="1:8" x14ac:dyDescent="0.2">
      <c r="A740" s="1">
        <v>299</v>
      </c>
      <c r="B740" s="25" t="s">
        <v>792</v>
      </c>
      <c r="C740" s="1" t="s">
        <v>813</v>
      </c>
      <c r="D740" s="1" t="s">
        <v>784</v>
      </c>
      <c r="E740" s="4">
        <v>1</v>
      </c>
      <c r="F740" s="6">
        <v>0</v>
      </c>
      <c r="G740" s="6">
        <f>E740*F740</f>
        <v>0</v>
      </c>
    </row>
    <row r="742" spans="1:8" x14ac:dyDescent="0.2">
      <c r="A742" s="39" t="s">
        <v>63</v>
      </c>
      <c r="B742" s="40"/>
      <c r="C742" s="40"/>
      <c r="D742" s="40"/>
      <c r="E742" s="41"/>
      <c r="F742" s="42"/>
      <c r="G742" s="43">
        <f>SUM(G724:G741)</f>
        <v>0</v>
      </c>
      <c r="H742" s="44">
        <f>SUM(H724:H741)</f>
        <v>0</v>
      </c>
    </row>
    <row r="744" spans="1:8" x14ac:dyDescent="0.2">
      <c r="A744" s="39" t="s">
        <v>793</v>
      </c>
      <c r="B744" s="52"/>
      <c r="C744" s="52"/>
      <c r="D744" s="52"/>
      <c r="E744" s="53" t="s">
        <v>795</v>
      </c>
      <c r="F744" s="53" t="s">
        <v>794</v>
      </c>
      <c r="G744" s="53" t="s">
        <v>796</v>
      </c>
      <c r="H744" s="54" t="s">
        <v>17</v>
      </c>
    </row>
    <row r="745" spans="1:8" x14ac:dyDescent="0.2">
      <c r="A745" s="37"/>
      <c r="B745" s="45" t="s">
        <v>33</v>
      </c>
      <c r="C745" s="45"/>
      <c r="D745" s="45"/>
      <c r="E745" s="55">
        <f>G745-F745</f>
        <v>0</v>
      </c>
      <c r="F745" s="55">
        <v>0</v>
      </c>
      <c r="G745" s="55">
        <f>SUMIF(A:A,"Oddíl celkem",G:G)</f>
        <v>0</v>
      </c>
      <c r="H745" s="56"/>
    </row>
    <row r="746" spans="1:8" x14ac:dyDescent="0.2">
      <c r="A746" s="46"/>
      <c r="B746" s="47" t="s">
        <v>797</v>
      </c>
      <c r="C746" s="47"/>
      <c r="D746" s="47"/>
      <c r="E746" s="57">
        <f>E745*0.21</f>
        <v>0</v>
      </c>
      <c r="F746" s="57">
        <f>F745*0.15</f>
        <v>0</v>
      </c>
      <c r="G746" s="57">
        <f>E746+F746</f>
        <v>0</v>
      </c>
      <c r="H746" s="58"/>
    </row>
    <row r="747" spans="1:8" x14ac:dyDescent="0.2">
      <c r="A747" s="37"/>
      <c r="B747" s="45"/>
      <c r="C747" s="45"/>
      <c r="D747" s="45"/>
      <c r="E747" s="38"/>
      <c r="F747" s="38"/>
      <c r="G747" s="38"/>
      <c r="H747" s="50"/>
    </row>
    <row r="748" spans="1:8" x14ac:dyDescent="0.2">
      <c r="A748" s="37"/>
      <c r="B748" s="45" t="s">
        <v>798</v>
      </c>
      <c r="C748" s="45"/>
      <c r="D748" s="45"/>
      <c r="E748" s="38">
        <f>E746+E745</f>
        <v>0</v>
      </c>
      <c r="F748" s="38">
        <f>F746+F745</f>
        <v>0</v>
      </c>
      <c r="G748" s="38">
        <f>G746+G745</f>
        <v>0</v>
      </c>
      <c r="H748" s="50">
        <f>SUMIF(A:A,"Oddíl celkem",H:H)</f>
        <v>116.02975000000001</v>
      </c>
    </row>
    <row r="749" spans="1:8" x14ac:dyDescent="0.2">
      <c r="A749" s="46"/>
      <c r="B749" s="47"/>
      <c r="C749" s="47"/>
      <c r="D749" s="47"/>
      <c r="E749" s="48"/>
      <c r="F749" s="49"/>
      <c r="G749" s="49"/>
      <c r="H749" s="51"/>
    </row>
  </sheetData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&amp;LIng. V. Braum&amp;CVÝKAZ VÝMĚR&amp;R&amp;8Datum  :     08.06.2016 &amp;10
    &amp;8                      Strana  :   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138"/>
  <sheetViews>
    <sheetView topLeftCell="A22" workbookViewId="0">
      <selection activeCell="B5" sqref="B5"/>
    </sheetView>
  </sheetViews>
  <sheetFormatPr defaultRowHeight="12.75" x14ac:dyDescent="0.2"/>
  <cols>
    <col min="1" max="1" width="11.140625" customWidth="1"/>
    <col min="2" max="2" width="44" customWidth="1"/>
    <col min="3" max="3" width="16.140625" style="32" customWidth="1"/>
    <col min="4" max="4" width="11.85546875" style="18" customWidth="1"/>
  </cols>
  <sheetData>
    <row r="1" spans="1:7" x14ac:dyDescent="0.2">
      <c r="A1" s="25" t="s">
        <v>803</v>
      </c>
      <c r="C1" s="29"/>
      <c r="D1" s="33">
        <v>42529</v>
      </c>
      <c r="E1" s="1"/>
      <c r="F1" s="1"/>
      <c r="G1" s="1"/>
    </row>
    <row r="2" spans="1:7" x14ac:dyDescent="0.2">
      <c r="A2" s="1"/>
      <c r="B2" s="14" t="s">
        <v>10</v>
      </c>
      <c r="C2" s="30"/>
      <c r="D2" s="4"/>
      <c r="E2" s="1"/>
      <c r="F2" s="1"/>
      <c r="G2" s="1"/>
    </row>
    <row r="3" spans="1:7" x14ac:dyDescent="0.2">
      <c r="A3" s="1"/>
      <c r="B3" s="14" t="s">
        <v>11</v>
      </c>
      <c r="C3" s="30"/>
      <c r="D3" s="4"/>
      <c r="E3" s="1"/>
      <c r="F3" s="1"/>
      <c r="G3" s="1"/>
    </row>
    <row r="4" spans="1:7" x14ac:dyDescent="0.2">
      <c r="A4" s="1" t="s">
        <v>12</v>
      </c>
      <c r="B4" s="25" t="str">
        <f>'Položkový rozpočet'!$C$1</f>
        <v xml:space="preserve">2516 - OÚ Cetenov                              </v>
      </c>
      <c r="C4" s="30"/>
      <c r="D4" s="4"/>
      <c r="E4" s="1"/>
      <c r="F4" s="1"/>
      <c r="G4" s="1"/>
    </row>
    <row r="5" spans="1:7" x14ac:dyDescent="0.2">
      <c r="A5" s="1" t="s">
        <v>13</v>
      </c>
      <c r="B5" s="25" t="str">
        <f>'Položkový rozpočet'!$C$2</f>
        <v xml:space="preserve">25160001 - Stavební úpravy OÚ Cetenov              </v>
      </c>
      <c r="C5" s="30"/>
      <c r="D5" s="4"/>
      <c r="E5" s="1"/>
      <c r="F5" s="1"/>
      <c r="G5" s="1"/>
    </row>
    <row r="6" spans="1:7" x14ac:dyDescent="0.2">
      <c r="A6" s="1"/>
      <c r="B6" s="1"/>
      <c r="C6" s="30"/>
      <c r="D6" s="4"/>
      <c r="E6" s="1"/>
      <c r="F6" s="1"/>
      <c r="G6" s="1"/>
    </row>
    <row r="7" spans="1:7" x14ac:dyDescent="0.2">
      <c r="A7" s="15" t="s">
        <v>14</v>
      </c>
      <c r="B7" s="16" t="s">
        <v>15</v>
      </c>
      <c r="C7" s="31" t="s">
        <v>16</v>
      </c>
      <c r="D7" s="17" t="s">
        <v>17</v>
      </c>
      <c r="E7" s="1"/>
      <c r="F7" s="1"/>
      <c r="G7" s="1"/>
    </row>
    <row r="8" spans="1:7" x14ac:dyDescent="0.2">
      <c r="B8" s="1"/>
      <c r="C8" s="30"/>
      <c r="D8" s="4"/>
      <c r="E8" s="1"/>
      <c r="F8" s="1"/>
      <c r="G8" s="1"/>
    </row>
    <row r="9" spans="1:7" x14ac:dyDescent="0.2">
      <c r="A9" s="19">
        <f>'Položkový rozpočet'!A6</f>
        <v>1</v>
      </c>
      <c r="B9" s="1" t="str">
        <f>'Položkový rozpočet'!B6</f>
        <v xml:space="preserve">ZEMNI PRACE STAVEBNI                    </v>
      </c>
      <c r="C9" s="30">
        <f>'Položkový rozpočet'!G28</f>
        <v>0</v>
      </c>
      <c r="D9" s="4">
        <f>'Položkový rozpočet'!H28</f>
        <v>1.837</v>
      </c>
      <c r="E9" s="1"/>
      <c r="F9" s="1"/>
      <c r="G9" s="1"/>
    </row>
    <row r="10" spans="1:7" s="1" customFormat="1" ht="11.25" x14ac:dyDescent="0.2">
      <c r="A10" s="1">
        <f>'Položkový rozpočet'!A30</f>
        <v>2</v>
      </c>
      <c r="B10" s="1" t="str">
        <f>'Položkový rozpočet'!B30</f>
        <v xml:space="preserve">ZAKLADANI                               </v>
      </c>
      <c r="C10" s="30">
        <f>'Položkový rozpočet'!G42</f>
        <v>0</v>
      </c>
      <c r="D10" s="4">
        <f>'Položkový rozpočet'!H42</f>
        <v>30.383900000000001</v>
      </c>
    </row>
    <row r="11" spans="1:7" s="1" customFormat="1" ht="11.25" x14ac:dyDescent="0.2">
      <c r="A11" s="1">
        <f>'Položkový rozpočet'!A44</f>
        <v>3</v>
      </c>
      <c r="B11" s="1" t="str">
        <f>'Položkový rozpočet'!B44</f>
        <v xml:space="preserve">SVISLE KONSTRUKCE                       </v>
      </c>
      <c r="C11" s="30">
        <f>'Položkový rozpočet'!G92</f>
        <v>0</v>
      </c>
      <c r="D11" s="4">
        <f>'Položkový rozpočet'!H92</f>
        <v>32.626299999999993</v>
      </c>
    </row>
    <row r="12" spans="1:7" s="1" customFormat="1" ht="11.25" x14ac:dyDescent="0.2">
      <c r="A12" s="1">
        <f>'Položkový rozpočet'!A94</f>
        <v>4</v>
      </c>
      <c r="B12" s="1" t="str">
        <f>'Položkový rozpočet'!B94</f>
        <v xml:space="preserve">VODOROVNE KONSTRUKCE                    </v>
      </c>
      <c r="C12" s="30">
        <f>'Položkový rozpočet'!G106</f>
        <v>0</v>
      </c>
      <c r="D12" s="4">
        <f>'Položkový rozpočet'!H106</f>
        <v>3.9505000000000003</v>
      </c>
    </row>
    <row r="13" spans="1:7" s="1" customFormat="1" ht="11.25" x14ac:dyDescent="0.2">
      <c r="A13" s="1">
        <f>'Položkový rozpočet'!A108</f>
        <v>5</v>
      </c>
      <c r="B13" s="1" t="str">
        <f>'Položkový rozpočet'!B108</f>
        <v xml:space="preserve">KOMUNIKACE                              </v>
      </c>
      <c r="C13" s="30">
        <f>'Položkový rozpočet'!G112</f>
        <v>0</v>
      </c>
      <c r="D13" s="4">
        <f>'Položkový rozpočet'!H112</f>
        <v>0</v>
      </c>
    </row>
    <row r="14" spans="1:7" s="1" customFormat="1" ht="11.25" x14ac:dyDescent="0.2">
      <c r="A14" s="1">
        <f>'Položkový rozpočet'!A114</f>
        <v>8</v>
      </c>
      <c r="B14" s="1" t="str">
        <f>'Položkový rozpočet'!B114</f>
        <v xml:space="preserve">POTRUBI                                 </v>
      </c>
      <c r="C14" s="30">
        <f>'Položkový rozpočet'!G120</f>
        <v>0</v>
      </c>
      <c r="D14" s="4">
        <f>'Položkový rozpočet'!H120</f>
        <v>2.7299999999999998E-3</v>
      </c>
    </row>
    <row r="15" spans="1:7" s="1" customFormat="1" ht="11.25" x14ac:dyDescent="0.2">
      <c r="A15" s="1">
        <f>'Položkový rozpočet'!A122</f>
        <v>31</v>
      </c>
      <c r="B15" s="1" t="str">
        <f>'Položkový rozpočet'!B122</f>
        <v xml:space="preserve">ZDI PODPERNE A VOLNE                    </v>
      </c>
      <c r="C15" s="30">
        <f>'Položkový rozpočet'!G132</f>
        <v>0</v>
      </c>
      <c r="D15" s="4">
        <f>'Položkový rozpočet'!H132</f>
        <v>0.97822999999999993</v>
      </c>
    </row>
    <row r="16" spans="1:7" s="1" customFormat="1" ht="11.25" x14ac:dyDescent="0.2">
      <c r="A16" s="1">
        <f>'Položkový rozpočet'!A134</f>
        <v>45</v>
      </c>
      <c r="B16" s="1" t="str">
        <f>'Položkový rozpočet'!B134</f>
        <v xml:space="preserve">PODKLADNI A VEDLEJSI KONSTRUKC          </v>
      </c>
      <c r="C16" s="30">
        <f>'Položkový rozpočet'!G138</f>
        <v>0</v>
      </c>
      <c r="D16" s="4">
        <f>'Položkový rozpočet'!H138</f>
        <v>0.41597000000000001</v>
      </c>
    </row>
    <row r="17" spans="1:4" s="1" customFormat="1" ht="11.25" x14ac:dyDescent="0.2">
      <c r="A17" s="1">
        <f>'Položkový rozpočet'!A140</f>
        <v>61</v>
      </c>
      <c r="B17" s="1" t="str">
        <f>'Položkový rozpočet'!B140</f>
        <v xml:space="preserve">UPRAVY POVRCHU VNITRNI                  </v>
      </c>
      <c r="C17" s="30">
        <f>'Položkový rozpočet'!G158</f>
        <v>0</v>
      </c>
      <c r="D17" s="4">
        <f>'Položkový rozpočet'!H158</f>
        <v>6.5129800000000007</v>
      </c>
    </row>
    <row r="18" spans="1:4" s="1" customFormat="1" ht="11.25" x14ac:dyDescent="0.2">
      <c r="A18" s="1">
        <f>'Položkový rozpočet'!A160</f>
        <v>62</v>
      </c>
      <c r="B18" s="1" t="str">
        <f>'Položkový rozpočet'!B160</f>
        <v xml:space="preserve">UPRAVY POVRCHU VNEJSI                   </v>
      </c>
      <c r="C18" s="30">
        <f>'Položkový rozpočet'!G188</f>
        <v>0</v>
      </c>
      <c r="D18" s="4">
        <f>'Položkový rozpočet'!H188</f>
        <v>4.1289899999999999</v>
      </c>
    </row>
    <row r="19" spans="1:4" s="1" customFormat="1" ht="11.25" x14ac:dyDescent="0.2">
      <c r="A19" s="1">
        <f>'Položkový rozpočet'!A190</f>
        <v>63</v>
      </c>
      <c r="B19" s="1" t="str">
        <f>'Položkový rozpočet'!B190</f>
        <v xml:space="preserve">PODLAHY                                 </v>
      </c>
      <c r="C19" s="30">
        <f>'Položkový rozpočet'!G216</f>
        <v>0</v>
      </c>
      <c r="D19" s="4">
        <f>'Položkový rozpočet'!H216</f>
        <v>24.735299999999999</v>
      </c>
    </row>
    <row r="20" spans="1:4" s="1" customFormat="1" ht="11.25" x14ac:dyDescent="0.2">
      <c r="A20" s="1">
        <f>'Položkový rozpočet'!A218</f>
        <v>64</v>
      </c>
      <c r="B20" s="1" t="str">
        <f>'Položkový rozpočet'!B218</f>
        <v xml:space="preserve">VYPLNE OTVORU                           </v>
      </c>
      <c r="C20" s="30">
        <f>'Položkový rozpočet'!G236</f>
        <v>0</v>
      </c>
      <c r="D20" s="4">
        <f>'Položkový rozpočet'!H236</f>
        <v>0.26390000000000002</v>
      </c>
    </row>
    <row r="21" spans="1:4" s="1" customFormat="1" ht="11.25" x14ac:dyDescent="0.2">
      <c r="A21" s="1">
        <f>'Položkový rozpočet'!A238</f>
        <v>94</v>
      </c>
      <c r="B21" s="1" t="str">
        <f>'Položkový rozpočet'!B238</f>
        <v xml:space="preserve">LESENI                                  </v>
      </c>
      <c r="C21" s="30">
        <f>'Položkový rozpočet'!G248</f>
        <v>0</v>
      </c>
      <c r="D21" s="4">
        <f>'Položkový rozpočet'!H248</f>
        <v>0.91189999999999993</v>
      </c>
    </row>
    <row r="22" spans="1:4" s="1" customFormat="1" ht="11.25" x14ac:dyDescent="0.2">
      <c r="A22" s="1">
        <f>'Položkový rozpočet'!A250</f>
        <v>95</v>
      </c>
      <c r="B22" s="1" t="str">
        <f>'Položkový rozpočet'!B250</f>
        <v xml:space="preserve">DOKONCUJICI KONSTRUKCE A PRACE          </v>
      </c>
      <c r="C22" s="30">
        <f>'Položkový rozpočet'!G268</f>
        <v>0</v>
      </c>
      <c r="D22" s="4">
        <f>'Položkový rozpočet'!H268</f>
        <v>0.31263000000000002</v>
      </c>
    </row>
    <row r="23" spans="1:4" s="1" customFormat="1" ht="11.25" x14ac:dyDescent="0.2">
      <c r="A23" s="1">
        <f>'Položkový rozpočet'!A270</f>
        <v>96</v>
      </c>
      <c r="B23" s="1" t="str">
        <f>'Položkový rozpočet'!B270</f>
        <v xml:space="preserve">BOURANI                                 </v>
      </c>
      <c r="C23" s="30">
        <f>'Položkový rozpočet'!G332</f>
        <v>0</v>
      </c>
      <c r="D23" s="4">
        <f>'Položkový rozpočet'!H332</f>
        <v>3.431E-2</v>
      </c>
    </row>
    <row r="24" spans="1:4" s="1" customFormat="1" ht="11.25" x14ac:dyDescent="0.2">
      <c r="A24" s="1">
        <f>'Položkový rozpočet'!A334</f>
        <v>97</v>
      </c>
      <c r="B24" s="1" t="str">
        <f>'Položkový rozpočet'!B334</f>
        <v xml:space="preserve">BOURANI                                 </v>
      </c>
      <c r="C24" s="30">
        <f>'Položkový rozpočet'!G338</f>
        <v>0</v>
      </c>
      <c r="D24" s="4">
        <f>'Položkový rozpočet'!H338</f>
        <v>0.18431</v>
      </c>
    </row>
    <row r="25" spans="1:4" s="1" customFormat="1" ht="11.25" x14ac:dyDescent="0.2">
      <c r="A25" s="1">
        <f>'Položkový rozpočet'!A340</f>
        <v>98</v>
      </c>
      <c r="B25" s="1" t="str">
        <f>'Položkový rozpočet'!B340</f>
        <v xml:space="preserve">DEMOLICE                                </v>
      </c>
      <c r="C25" s="30">
        <f>'Položkový rozpočet'!G346</f>
        <v>0</v>
      </c>
      <c r="D25" s="4">
        <f>'Položkový rozpočet'!H346</f>
        <v>5.6250000000000001E-2</v>
      </c>
    </row>
    <row r="26" spans="1:4" s="1" customFormat="1" ht="11.25" x14ac:dyDescent="0.2">
      <c r="A26" s="1">
        <f>'Položkový rozpočet'!A348</f>
        <v>99</v>
      </c>
      <c r="B26" s="1" t="str">
        <f>'Položkový rozpočet'!B348</f>
        <v xml:space="preserve">PRESUN HMOT                             </v>
      </c>
      <c r="C26" s="30">
        <f>'Položkový rozpočet'!G352</f>
        <v>0</v>
      </c>
      <c r="D26" s="4">
        <f>'Položkový rozpočet'!H352</f>
        <v>0</v>
      </c>
    </row>
    <row r="27" spans="1:4" s="1" customFormat="1" ht="11.25" x14ac:dyDescent="0.2">
      <c r="A27" s="1">
        <f>'Položkový rozpočet'!A354</f>
        <v>711</v>
      </c>
      <c r="B27" s="1" t="str">
        <f>'Položkový rozpočet'!B354</f>
        <v xml:space="preserve">IZOLACE PROTI VODE A VLHKOSTI           </v>
      </c>
      <c r="C27" s="30">
        <f>'Položkový rozpočet'!G370</f>
        <v>0</v>
      </c>
      <c r="D27" s="4">
        <f>'Položkový rozpočet'!H370</f>
        <v>0.50646000000000002</v>
      </c>
    </row>
    <row r="28" spans="1:4" s="1" customFormat="1" ht="11.25" x14ac:dyDescent="0.2">
      <c r="A28" s="1">
        <f>'Položkový rozpočet'!A372</f>
        <v>712</v>
      </c>
      <c r="B28" s="1" t="str">
        <f>'Položkový rozpočet'!B372</f>
        <v xml:space="preserve">POVLAKOVE KRYTINY                       </v>
      </c>
      <c r="C28" s="30">
        <f>'Položkový rozpočet'!G378</f>
        <v>0</v>
      </c>
      <c r="D28" s="4">
        <f>'Položkový rozpočet'!H378</f>
        <v>5.04E-2</v>
      </c>
    </row>
    <row r="29" spans="1:4" s="1" customFormat="1" ht="11.25" x14ac:dyDescent="0.2">
      <c r="A29" s="1">
        <f>'Položkový rozpočet'!A380</f>
        <v>713</v>
      </c>
      <c r="B29" s="1" t="str">
        <f>'Položkový rozpočet'!B380</f>
        <v xml:space="preserve">IZOLACE TEPELNE                         </v>
      </c>
      <c r="C29" s="30">
        <f>'Položkový rozpočet'!G400</f>
        <v>0</v>
      </c>
      <c r="D29" s="4">
        <f>'Položkový rozpočet'!H400</f>
        <v>0.41722000000000004</v>
      </c>
    </row>
    <row r="30" spans="1:4" s="1" customFormat="1" ht="11.25" x14ac:dyDescent="0.2">
      <c r="A30" s="1">
        <f>'Položkový rozpočet'!A402</f>
        <v>720</v>
      </c>
      <c r="B30" s="1" t="str">
        <f>'Položkový rozpočet'!B402</f>
        <v xml:space="preserve">INSTALACE VODY, PLYNU A KANALIZACE      </v>
      </c>
      <c r="C30" s="30">
        <f>'Položkový rozpočet'!G406</f>
        <v>0</v>
      </c>
      <c r="D30" s="4">
        <f>'Položkový rozpočet'!H406</f>
        <v>0</v>
      </c>
    </row>
    <row r="31" spans="1:4" s="1" customFormat="1" ht="11.25" x14ac:dyDescent="0.2">
      <c r="A31" s="1">
        <f>'Položkový rozpočet'!A408</f>
        <v>721</v>
      </c>
      <c r="B31" s="1" t="str">
        <f>'Položkový rozpočet'!B408</f>
        <v xml:space="preserve">VNITRNI KANALIZACE                      </v>
      </c>
      <c r="C31" s="30">
        <f>'Položkový rozpočet'!G436</f>
        <v>0</v>
      </c>
      <c r="D31" s="4">
        <f>'Položkový rozpočet'!H436</f>
        <v>0.33494000000000002</v>
      </c>
    </row>
    <row r="32" spans="1:4" s="1" customFormat="1" ht="11.25" x14ac:dyDescent="0.2">
      <c r="A32" s="1">
        <f>'Položkový rozpočet'!A438</f>
        <v>722</v>
      </c>
      <c r="B32" s="1" t="str">
        <f>'Položkový rozpočet'!B438</f>
        <v xml:space="preserve">VNITRNI VODOVOD                         </v>
      </c>
      <c r="C32" s="30">
        <f>'Položkový rozpočet'!G462</f>
        <v>0</v>
      </c>
      <c r="D32" s="4">
        <f>'Položkový rozpočet'!H462</f>
        <v>4.854E-2</v>
      </c>
    </row>
    <row r="33" spans="1:4" s="1" customFormat="1" ht="11.25" x14ac:dyDescent="0.2">
      <c r="A33" s="1">
        <f>'Položkový rozpočet'!A464</f>
        <v>725</v>
      </c>
      <c r="B33" s="1" t="str">
        <f>'Položkový rozpočet'!B464</f>
        <v xml:space="preserve">ZARIZOVACI PREDMETY                     </v>
      </c>
      <c r="C33" s="30">
        <f>'Položkový rozpočet'!G514</f>
        <v>0</v>
      </c>
      <c r="D33" s="4">
        <f>'Položkový rozpočet'!H514</f>
        <v>0.28359999999999996</v>
      </c>
    </row>
    <row r="34" spans="1:4" s="1" customFormat="1" ht="11.25" x14ac:dyDescent="0.2">
      <c r="A34" s="1">
        <f>'Položkový rozpočet'!A516</f>
        <v>740</v>
      </c>
      <c r="B34" s="1" t="str">
        <f>'Položkový rozpočet'!B516</f>
        <v xml:space="preserve">ELEKROINSTALACE                         </v>
      </c>
      <c r="C34" s="30">
        <f>'Položkový rozpočet'!G524</f>
        <v>0</v>
      </c>
      <c r="D34" s="4">
        <f>'Položkový rozpočet'!H524</f>
        <v>4.6939999999999996E-2</v>
      </c>
    </row>
    <row r="35" spans="1:4" s="1" customFormat="1" ht="11.25" x14ac:dyDescent="0.2">
      <c r="A35" s="1">
        <f>'Položkový rozpočet'!A526</f>
        <v>762</v>
      </c>
      <c r="B35" s="1" t="str">
        <f>'Položkový rozpočet'!B526</f>
        <v xml:space="preserve">KONSTRUKCE TESARSKE                     </v>
      </c>
      <c r="C35" s="30">
        <f>'Položkový rozpočet'!G548</f>
        <v>0</v>
      </c>
      <c r="D35" s="4">
        <f>'Položkový rozpočet'!H548</f>
        <v>2.2201</v>
      </c>
    </row>
    <row r="36" spans="1:4" s="1" customFormat="1" ht="11.25" x14ac:dyDescent="0.2">
      <c r="A36" s="1">
        <f>'Položkový rozpočet'!A550</f>
        <v>764</v>
      </c>
      <c r="B36" s="1" t="str">
        <f>'Položkový rozpočet'!B550</f>
        <v xml:space="preserve">KONSTRUKCE KLEMPIRSKE                   </v>
      </c>
      <c r="C36" s="30">
        <f>'Položkový rozpočet'!G616</f>
        <v>0</v>
      </c>
      <c r="D36" s="4">
        <f>'Položkový rozpočet'!H616</f>
        <v>1.7346499999999996</v>
      </c>
    </row>
    <row r="37" spans="1:4" s="1" customFormat="1" ht="11.25" x14ac:dyDescent="0.2">
      <c r="A37" s="1">
        <f>'Položkový rozpočet'!A618</f>
        <v>765</v>
      </c>
      <c r="B37" s="1" t="str">
        <f>'Položkový rozpočet'!B618</f>
        <v xml:space="preserve">KRYTINY TVRDE                           </v>
      </c>
      <c r="C37" s="30">
        <f>'Položkový rozpočet'!G628</f>
        <v>0</v>
      </c>
      <c r="D37" s="4">
        <f>'Položkový rozpočet'!H628</f>
        <v>1.1350000000000001E-2</v>
      </c>
    </row>
    <row r="38" spans="1:4" s="1" customFormat="1" ht="11.25" x14ac:dyDescent="0.2">
      <c r="A38" s="1">
        <f>'Položkový rozpočet'!A630</f>
        <v>766</v>
      </c>
      <c r="B38" s="1" t="str">
        <f>'Položkový rozpočet'!B630</f>
        <v xml:space="preserve">KONSTRUKCE TRUHLARSKE                   </v>
      </c>
      <c r="C38" s="30">
        <f>'Položkový rozpočet'!G662</f>
        <v>0</v>
      </c>
      <c r="D38" s="4">
        <f>'Položkový rozpočet'!H662</f>
        <v>0.75150000000000006</v>
      </c>
    </row>
    <row r="39" spans="1:4" s="1" customFormat="1" ht="11.25" x14ac:dyDescent="0.2">
      <c r="A39" s="1">
        <f>'Položkový rozpočet'!A664</f>
        <v>771</v>
      </c>
      <c r="B39" s="1" t="str">
        <f>'Položkový rozpočet'!B664</f>
        <v xml:space="preserve">PODLAHY Z DLAZDIC                       </v>
      </c>
      <c r="C39" s="30">
        <f>'Položkový rozpočet'!G686</f>
        <v>0</v>
      </c>
      <c r="D39" s="4">
        <f>'Položkový rozpočet'!H686</f>
        <v>1.14958</v>
      </c>
    </row>
    <row r="40" spans="1:4" s="1" customFormat="1" ht="11.25" x14ac:dyDescent="0.2">
      <c r="A40" s="1">
        <f>'Položkový rozpočet'!A688</f>
        <v>781</v>
      </c>
      <c r="B40" s="1" t="str">
        <f>'Položkový rozpočet'!B688</f>
        <v xml:space="preserve">OBKLADY KERAMICKE                       </v>
      </c>
      <c r="C40" s="30">
        <f>'Položkový rozpočet'!G704</f>
        <v>0</v>
      </c>
      <c r="D40" s="4">
        <f>'Položkový rozpočet'!H704</f>
        <v>0.89907999999999988</v>
      </c>
    </row>
    <row r="41" spans="1:4" s="1" customFormat="1" ht="11.25" x14ac:dyDescent="0.2">
      <c r="A41" s="1">
        <f>'Položkový rozpočet'!A706</f>
        <v>783</v>
      </c>
      <c r="B41" s="1" t="str">
        <f>'Položkový rozpočet'!B706</f>
        <v xml:space="preserve">NATERY                                  </v>
      </c>
      <c r="C41" s="30">
        <f>'Položkový rozpočet'!G712</f>
        <v>0</v>
      </c>
      <c r="D41" s="4">
        <f>'Položkový rozpočet'!H712</f>
        <v>7.1499999999999994E-2</v>
      </c>
    </row>
    <row r="42" spans="1:4" s="1" customFormat="1" ht="11.25" x14ac:dyDescent="0.2">
      <c r="A42" s="1">
        <f>'Položkový rozpočet'!A714</f>
        <v>784</v>
      </c>
      <c r="B42" s="1" t="str">
        <f>'Položkový rozpočet'!B714</f>
        <v xml:space="preserve">MALBY                                   </v>
      </c>
      <c r="C42" s="30">
        <f>'Položkový rozpočet'!G720</f>
        <v>0</v>
      </c>
      <c r="D42" s="4">
        <f>'Položkový rozpočet'!H720</f>
        <v>0.16869000000000001</v>
      </c>
    </row>
    <row r="43" spans="1:4" s="1" customFormat="1" ht="11.25" x14ac:dyDescent="0.2">
      <c r="A43" s="1">
        <f>'Položkový rozpočet'!A722</f>
        <v>998</v>
      </c>
      <c r="B43" s="1" t="str">
        <f>'Položkový rozpočet'!B722</f>
        <v xml:space="preserve">DOPOCTY PRIRAZEK                        </v>
      </c>
      <c r="C43" s="30">
        <f>'Položkový rozpočet'!G742</f>
        <v>0</v>
      </c>
      <c r="D43" s="4">
        <f>'Položkový rozpočet'!H742</f>
        <v>0</v>
      </c>
    </row>
    <row r="44" spans="1:4" s="1" customFormat="1" ht="11.25" x14ac:dyDescent="0.2">
      <c r="C44" s="30"/>
      <c r="D44" s="4"/>
    </row>
    <row r="45" spans="1:4" s="1" customFormat="1" ht="11.25" x14ac:dyDescent="0.2">
      <c r="A45" s="39" t="s">
        <v>793</v>
      </c>
      <c r="B45" s="52"/>
      <c r="C45" s="60" t="s">
        <v>8</v>
      </c>
      <c r="D45" s="61" t="s">
        <v>17</v>
      </c>
    </row>
    <row r="46" spans="1:4" s="1" customFormat="1" ht="11.25" x14ac:dyDescent="0.2">
      <c r="A46" s="37"/>
      <c r="B46" s="45" t="s">
        <v>33</v>
      </c>
      <c r="C46" s="62">
        <f>'Položkový rozpočet'!G745</f>
        <v>0</v>
      </c>
      <c r="D46" s="50"/>
    </row>
    <row r="47" spans="1:4" s="1" customFormat="1" ht="11.25" x14ac:dyDescent="0.2">
      <c r="A47" s="37"/>
      <c r="B47" s="45" t="s">
        <v>800</v>
      </c>
      <c r="C47" s="62">
        <f>'Položkový rozpočet'!E746</f>
        <v>0</v>
      </c>
      <c r="D47" s="50"/>
    </row>
    <row r="48" spans="1:4" s="1" customFormat="1" ht="11.25" x14ac:dyDescent="0.2">
      <c r="A48" s="46"/>
      <c r="B48" s="47" t="s">
        <v>799</v>
      </c>
      <c r="C48" s="63">
        <f>'Položkový rozpočet'!F746</f>
        <v>0</v>
      </c>
      <c r="D48" s="51"/>
    </row>
    <row r="49" spans="1:4" s="1" customFormat="1" ht="11.25" x14ac:dyDescent="0.2">
      <c r="A49" s="46"/>
      <c r="B49" s="47" t="s">
        <v>798</v>
      </c>
      <c r="C49" s="59">
        <f>C48+C47+C46</f>
        <v>0</v>
      </c>
      <c r="D49" s="51">
        <f>'Položkový rozpočet'!H748</f>
        <v>116.02975000000001</v>
      </c>
    </row>
    <row r="50" spans="1:4" s="1" customFormat="1" ht="11.25" x14ac:dyDescent="0.2">
      <c r="C50" s="30"/>
      <c r="D50" s="4"/>
    </row>
    <row r="51" spans="1:4" s="1" customFormat="1" ht="11.25" x14ac:dyDescent="0.2">
      <c r="C51" s="30"/>
      <c r="D51" s="4"/>
    </row>
    <row r="52" spans="1:4" s="1" customFormat="1" ht="11.25" x14ac:dyDescent="0.2">
      <c r="C52" s="30"/>
      <c r="D52" s="4"/>
    </row>
    <row r="53" spans="1:4" s="1" customFormat="1" ht="11.25" x14ac:dyDescent="0.2">
      <c r="C53" s="30"/>
      <c r="D53" s="4"/>
    </row>
    <row r="54" spans="1:4" s="1" customFormat="1" ht="11.25" x14ac:dyDescent="0.2">
      <c r="C54" s="30"/>
      <c r="D54" s="4"/>
    </row>
    <row r="55" spans="1:4" s="1" customFormat="1" ht="11.25" x14ac:dyDescent="0.2">
      <c r="C55" s="30"/>
      <c r="D55" s="4"/>
    </row>
    <row r="56" spans="1:4" s="1" customFormat="1" ht="11.25" x14ac:dyDescent="0.2">
      <c r="C56" s="30"/>
      <c r="D56" s="4"/>
    </row>
    <row r="57" spans="1:4" s="1" customFormat="1" ht="11.25" x14ac:dyDescent="0.2">
      <c r="C57" s="30"/>
      <c r="D57" s="4"/>
    </row>
    <row r="58" spans="1:4" s="1" customFormat="1" ht="11.25" x14ac:dyDescent="0.2">
      <c r="C58" s="30"/>
      <c r="D58" s="4"/>
    </row>
    <row r="59" spans="1:4" s="1" customFormat="1" ht="11.25" x14ac:dyDescent="0.2">
      <c r="C59" s="30"/>
      <c r="D59" s="4"/>
    </row>
    <row r="60" spans="1:4" s="1" customFormat="1" ht="11.25" x14ac:dyDescent="0.2">
      <c r="C60" s="30"/>
      <c r="D60" s="4"/>
    </row>
    <row r="61" spans="1:4" s="1" customFormat="1" ht="11.25" x14ac:dyDescent="0.2">
      <c r="C61" s="30"/>
      <c r="D61" s="4"/>
    </row>
    <row r="62" spans="1:4" s="1" customFormat="1" ht="11.25" x14ac:dyDescent="0.2">
      <c r="C62" s="30"/>
      <c r="D62" s="4"/>
    </row>
    <row r="63" spans="1:4" s="1" customFormat="1" ht="11.25" x14ac:dyDescent="0.2">
      <c r="C63" s="30"/>
      <c r="D63" s="4"/>
    </row>
    <row r="64" spans="1:4" s="1" customFormat="1" ht="11.25" x14ac:dyDescent="0.2">
      <c r="C64" s="30"/>
      <c r="D64" s="4"/>
    </row>
    <row r="65" spans="3:4" s="1" customFormat="1" ht="11.25" x14ac:dyDescent="0.2">
      <c r="C65" s="30"/>
      <c r="D65" s="4"/>
    </row>
    <row r="66" spans="3:4" s="1" customFormat="1" ht="11.25" x14ac:dyDescent="0.2">
      <c r="C66" s="30"/>
      <c r="D66" s="4"/>
    </row>
    <row r="67" spans="3:4" s="1" customFormat="1" ht="11.25" x14ac:dyDescent="0.2">
      <c r="C67" s="30"/>
      <c r="D67" s="4"/>
    </row>
    <row r="68" spans="3:4" s="1" customFormat="1" ht="11.25" x14ac:dyDescent="0.2">
      <c r="C68" s="30"/>
      <c r="D68" s="4"/>
    </row>
    <row r="69" spans="3:4" s="1" customFormat="1" ht="11.25" x14ac:dyDescent="0.2">
      <c r="C69" s="30"/>
      <c r="D69" s="4"/>
    </row>
    <row r="70" spans="3:4" s="1" customFormat="1" ht="11.25" x14ac:dyDescent="0.2">
      <c r="C70" s="30"/>
      <c r="D70" s="4"/>
    </row>
    <row r="71" spans="3:4" s="1" customFormat="1" ht="11.25" x14ac:dyDescent="0.2">
      <c r="C71" s="30"/>
      <c r="D71" s="4"/>
    </row>
    <row r="72" spans="3:4" s="1" customFormat="1" ht="11.25" x14ac:dyDescent="0.2">
      <c r="C72" s="30"/>
      <c r="D72" s="4"/>
    </row>
    <row r="73" spans="3:4" s="1" customFormat="1" ht="11.25" x14ac:dyDescent="0.2">
      <c r="C73" s="30"/>
      <c r="D73" s="4"/>
    </row>
    <row r="74" spans="3:4" s="1" customFormat="1" ht="11.25" x14ac:dyDescent="0.2">
      <c r="C74" s="30"/>
      <c r="D74" s="4"/>
    </row>
    <row r="75" spans="3:4" s="1" customFormat="1" ht="11.25" x14ac:dyDescent="0.2">
      <c r="C75" s="30"/>
      <c r="D75" s="4"/>
    </row>
    <row r="76" spans="3:4" s="1" customFormat="1" ht="11.25" x14ac:dyDescent="0.2">
      <c r="C76" s="30"/>
      <c r="D76" s="4"/>
    </row>
    <row r="77" spans="3:4" s="1" customFormat="1" ht="11.25" x14ac:dyDescent="0.2">
      <c r="C77" s="30"/>
      <c r="D77" s="4"/>
    </row>
    <row r="78" spans="3:4" s="1" customFormat="1" ht="11.25" x14ac:dyDescent="0.2">
      <c r="C78" s="30"/>
      <c r="D78" s="4"/>
    </row>
    <row r="79" spans="3:4" s="1" customFormat="1" ht="11.25" x14ac:dyDescent="0.2">
      <c r="C79" s="30"/>
      <c r="D79" s="4"/>
    </row>
    <row r="80" spans="3:4" s="1" customFormat="1" ht="11.25" x14ac:dyDescent="0.2">
      <c r="C80" s="30"/>
      <c r="D80" s="4"/>
    </row>
    <row r="81" spans="3:4" s="1" customFormat="1" ht="11.25" x14ac:dyDescent="0.2">
      <c r="C81" s="30"/>
      <c r="D81" s="4"/>
    </row>
    <row r="82" spans="3:4" s="1" customFormat="1" ht="11.25" x14ac:dyDescent="0.2">
      <c r="C82" s="30"/>
      <c r="D82" s="4"/>
    </row>
    <row r="83" spans="3:4" s="1" customFormat="1" ht="11.25" x14ac:dyDescent="0.2">
      <c r="C83" s="30"/>
      <c r="D83" s="4"/>
    </row>
    <row r="84" spans="3:4" s="1" customFormat="1" ht="11.25" x14ac:dyDescent="0.2">
      <c r="C84" s="30"/>
      <c r="D84" s="4"/>
    </row>
    <row r="85" spans="3:4" s="1" customFormat="1" ht="11.25" x14ac:dyDescent="0.2">
      <c r="C85" s="30"/>
      <c r="D85" s="4"/>
    </row>
    <row r="86" spans="3:4" s="1" customFormat="1" ht="11.25" x14ac:dyDescent="0.2">
      <c r="C86" s="30"/>
      <c r="D86" s="4"/>
    </row>
    <row r="87" spans="3:4" s="1" customFormat="1" ht="11.25" x14ac:dyDescent="0.2">
      <c r="C87" s="30"/>
      <c r="D87" s="4"/>
    </row>
    <row r="88" spans="3:4" s="1" customFormat="1" ht="11.25" x14ac:dyDescent="0.2">
      <c r="C88" s="30"/>
      <c r="D88" s="4"/>
    </row>
    <row r="89" spans="3:4" s="1" customFormat="1" ht="11.25" x14ac:dyDescent="0.2">
      <c r="C89" s="30"/>
      <c r="D89" s="4"/>
    </row>
    <row r="90" spans="3:4" s="1" customFormat="1" ht="11.25" x14ac:dyDescent="0.2">
      <c r="C90" s="30"/>
      <c r="D90" s="4"/>
    </row>
    <row r="91" spans="3:4" s="1" customFormat="1" ht="11.25" x14ac:dyDescent="0.2">
      <c r="C91" s="30"/>
      <c r="D91" s="4"/>
    </row>
    <row r="92" spans="3:4" s="1" customFormat="1" ht="11.25" x14ac:dyDescent="0.2">
      <c r="C92" s="30"/>
      <c r="D92" s="4"/>
    </row>
    <row r="93" spans="3:4" s="1" customFormat="1" ht="11.25" x14ac:dyDescent="0.2">
      <c r="C93" s="30"/>
      <c r="D93" s="4"/>
    </row>
    <row r="94" spans="3:4" s="1" customFormat="1" ht="11.25" x14ac:dyDescent="0.2">
      <c r="C94" s="30"/>
      <c r="D94" s="4"/>
    </row>
    <row r="95" spans="3:4" s="1" customFormat="1" ht="11.25" x14ac:dyDescent="0.2">
      <c r="C95" s="30"/>
      <c r="D95" s="4"/>
    </row>
    <row r="96" spans="3:4" s="1" customFormat="1" ht="11.25" x14ac:dyDescent="0.2">
      <c r="C96" s="30"/>
      <c r="D96" s="4"/>
    </row>
    <row r="97" spans="3:4" s="1" customFormat="1" ht="11.25" x14ac:dyDescent="0.2">
      <c r="C97" s="30"/>
      <c r="D97" s="4"/>
    </row>
    <row r="98" spans="3:4" s="1" customFormat="1" ht="11.25" x14ac:dyDescent="0.2">
      <c r="C98" s="30"/>
      <c r="D98" s="4"/>
    </row>
    <row r="99" spans="3:4" s="1" customFormat="1" ht="11.25" x14ac:dyDescent="0.2">
      <c r="C99" s="30"/>
      <c r="D99" s="4"/>
    </row>
    <row r="100" spans="3:4" s="1" customFormat="1" ht="11.25" x14ac:dyDescent="0.2">
      <c r="C100" s="30"/>
      <c r="D100" s="4"/>
    </row>
    <row r="101" spans="3:4" s="1" customFormat="1" ht="11.25" x14ac:dyDescent="0.2">
      <c r="C101" s="30"/>
      <c r="D101" s="4"/>
    </row>
    <row r="102" spans="3:4" s="1" customFormat="1" ht="11.25" x14ac:dyDescent="0.2">
      <c r="C102" s="30"/>
      <c r="D102" s="4"/>
    </row>
    <row r="103" spans="3:4" s="1" customFormat="1" ht="11.25" x14ac:dyDescent="0.2">
      <c r="C103" s="30"/>
      <c r="D103" s="4"/>
    </row>
    <row r="104" spans="3:4" s="1" customFormat="1" ht="11.25" x14ac:dyDescent="0.2">
      <c r="C104" s="30"/>
      <c r="D104" s="4"/>
    </row>
    <row r="105" spans="3:4" s="1" customFormat="1" ht="11.25" x14ac:dyDescent="0.2">
      <c r="C105" s="30"/>
      <c r="D105" s="4"/>
    </row>
    <row r="106" spans="3:4" s="1" customFormat="1" ht="11.25" x14ac:dyDescent="0.2">
      <c r="C106" s="30"/>
      <c r="D106" s="4"/>
    </row>
    <row r="107" spans="3:4" s="1" customFormat="1" ht="11.25" x14ac:dyDescent="0.2">
      <c r="C107" s="30"/>
      <c r="D107" s="4"/>
    </row>
    <row r="108" spans="3:4" s="1" customFormat="1" ht="11.25" x14ac:dyDescent="0.2">
      <c r="C108" s="30"/>
      <c r="D108" s="4"/>
    </row>
    <row r="109" spans="3:4" s="1" customFormat="1" ht="11.25" x14ac:dyDescent="0.2">
      <c r="C109" s="30"/>
      <c r="D109" s="4"/>
    </row>
    <row r="110" spans="3:4" s="1" customFormat="1" ht="11.25" x14ac:dyDescent="0.2">
      <c r="C110" s="30"/>
      <c r="D110" s="4"/>
    </row>
    <row r="111" spans="3:4" s="1" customFormat="1" ht="11.25" x14ac:dyDescent="0.2">
      <c r="C111" s="30"/>
      <c r="D111" s="4"/>
    </row>
    <row r="112" spans="3:4" s="1" customFormat="1" ht="11.25" x14ac:dyDescent="0.2">
      <c r="C112" s="30"/>
      <c r="D112" s="4"/>
    </row>
    <row r="113" spans="3:4" s="1" customFormat="1" ht="11.25" x14ac:dyDescent="0.2">
      <c r="C113" s="30"/>
      <c r="D113" s="4"/>
    </row>
    <row r="114" spans="3:4" s="1" customFormat="1" ht="11.25" x14ac:dyDescent="0.2">
      <c r="C114" s="30"/>
      <c r="D114" s="4"/>
    </row>
    <row r="115" spans="3:4" s="1" customFormat="1" ht="11.25" x14ac:dyDescent="0.2">
      <c r="C115" s="30"/>
      <c r="D115" s="4"/>
    </row>
    <row r="116" spans="3:4" s="1" customFormat="1" ht="11.25" x14ac:dyDescent="0.2">
      <c r="C116" s="30"/>
      <c r="D116" s="4"/>
    </row>
    <row r="117" spans="3:4" s="1" customFormat="1" ht="11.25" x14ac:dyDescent="0.2">
      <c r="C117" s="30"/>
      <c r="D117" s="4"/>
    </row>
    <row r="118" spans="3:4" s="1" customFormat="1" ht="11.25" x14ac:dyDescent="0.2">
      <c r="C118" s="30"/>
      <c r="D118" s="4"/>
    </row>
    <row r="119" spans="3:4" s="1" customFormat="1" ht="11.25" x14ac:dyDescent="0.2">
      <c r="C119" s="30"/>
      <c r="D119" s="4"/>
    </row>
    <row r="120" spans="3:4" s="1" customFormat="1" ht="11.25" x14ac:dyDescent="0.2">
      <c r="C120" s="30"/>
      <c r="D120" s="4"/>
    </row>
    <row r="121" spans="3:4" s="1" customFormat="1" ht="11.25" x14ac:dyDescent="0.2">
      <c r="C121" s="30"/>
      <c r="D121" s="4"/>
    </row>
    <row r="122" spans="3:4" s="1" customFormat="1" ht="11.25" x14ac:dyDescent="0.2">
      <c r="C122" s="30"/>
      <c r="D122" s="4"/>
    </row>
    <row r="123" spans="3:4" s="1" customFormat="1" ht="11.25" x14ac:dyDescent="0.2">
      <c r="C123" s="30"/>
      <c r="D123" s="4"/>
    </row>
    <row r="124" spans="3:4" s="1" customFormat="1" ht="11.25" x14ac:dyDescent="0.2">
      <c r="C124" s="30"/>
      <c r="D124" s="4"/>
    </row>
    <row r="125" spans="3:4" s="1" customFormat="1" ht="11.25" x14ac:dyDescent="0.2">
      <c r="C125" s="30"/>
      <c r="D125" s="4"/>
    </row>
    <row r="126" spans="3:4" s="1" customFormat="1" ht="11.25" x14ac:dyDescent="0.2">
      <c r="C126" s="30"/>
      <c r="D126" s="4"/>
    </row>
    <row r="127" spans="3:4" s="1" customFormat="1" ht="11.25" x14ac:dyDescent="0.2">
      <c r="C127" s="30"/>
      <c r="D127" s="4"/>
    </row>
    <row r="128" spans="3:4" s="1" customFormat="1" ht="11.25" x14ac:dyDescent="0.2">
      <c r="C128" s="30"/>
      <c r="D128" s="4"/>
    </row>
    <row r="129" spans="3:4" s="1" customFormat="1" ht="11.25" x14ac:dyDescent="0.2">
      <c r="C129" s="30"/>
      <c r="D129" s="4"/>
    </row>
    <row r="130" spans="3:4" s="1" customFormat="1" ht="11.25" x14ac:dyDescent="0.2">
      <c r="C130" s="30"/>
      <c r="D130" s="4"/>
    </row>
    <row r="131" spans="3:4" s="1" customFormat="1" ht="11.25" x14ac:dyDescent="0.2">
      <c r="C131" s="30"/>
      <c r="D131" s="4"/>
    </row>
    <row r="132" spans="3:4" s="1" customFormat="1" ht="11.25" x14ac:dyDescent="0.2">
      <c r="C132" s="30"/>
      <c r="D132" s="4"/>
    </row>
    <row r="133" spans="3:4" s="1" customFormat="1" ht="11.25" x14ac:dyDescent="0.2">
      <c r="C133" s="30"/>
      <c r="D133" s="4"/>
    </row>
    <row r="134" spans="3:4" s="1" customFormat="1" ht="11.25" x14ac:dyDescent="0.2">
      <c r="C134" s="30"/>
      <c r="D134" s="4"/>
    </row>
    <row r="135" spans="3:4" s="1" customFormat="1" ht="11.25" x14ac:dyDescent="0.2">
      <c r="C135" s="30"/>
      <c r="D135" s="4"/>
    </row>
    <row r="136" spans="3:4" s="1" customFormat="1" ht="11.25" x14ac:dyDescent="0.2">
      <c r="C136" s="30"/>
      <c r="D136" s="4"/>
    </row>
    <row r="137" spans="3:4" s="1" customFormat="1" ht="11.25" x14ac:dyDescent="0.2">
      <c r="C137" s="30"/>
      <c r="D137" s="4"/>
    </row>
    <row r="138" spans="3:4" s="1" customFormat="1" ht="11.25" x14ac:dyDescent="0.2">
      <c r="C138" s="30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16" workbookViewId="0">
      <selection activeCell="B27" sqref="B27"/>
    </sheetView>
  </sheetViews>
  <sheetFormatPr defaultRowHeight="12.75" x14ac:dyDescent="0.2"/>
  <cols>
    <col min="1" max="1" width="17.5703125" customWidth="1"/>
    <col min="2" max="2" width="21.42578125" customWidth="1"/>
    <col min="3" max="3" width="17.140625" customWidth="1"/>
    <col min="4" max="4" width="2.5703125" customWidth="1"/>
    <col min="5" max="5" width="12.7109375" customWidth="1"/>
    <col min="6" max="6" width="14" customWidth="1"/>
  </cols>
  <sheetData>
    <row r="2" spans="1:7" x14ac:dyDescent="0.2">
      <c r="A2" t="s">
        <v>18</v>
      </c>
      <c r="F2" s="20" t="s">
        <v>19</v>
      </c>
    </row>
    <row r="3" spans="1:7" x14ac:dyDescent="0.2">
      <c r="A3" t="s">
        <v>20</v>
      </c>
      <c r="F3" s="20" t="s">
        <v>21</v>
      </c>
    </row>
    <row r="5" spans="1:7" x14ac:dyDescent="0.2">
      <c r="A5" s="24" t="str">
        <f>Rekapitulace!$A$1</f>
        <v>Ing. V. Braum</v>
      </c>
    </row>
    <row r="8" spans="1:7" ht="123.75" customHeight="1" x14ac:dyDescent="0.2"/>
    <row r="9" spans="1:7" ht="23.25" x14ac:dyDescent="0.35">
      <c r="B9" s="22" t="s">
        <v>22</v>
      </c>
      <c r="C9" s="21"/>
      <c r="D9" s="21"/>
      <c r="E9" s="21"/>
      <c r="F9" s="21"/>
      <c r="G9" s="21"/>
    </row>
    <row r="10" spans="1:7" ht="37.5" customHeight="1" x14ac:dyDescent="0.2">
      <c r="B10" t="s">
        <v>28</v>
      </c>
      <c r="C10" s="24" t="str">
        <f>'Položkový rozpočet'!$C$1</f>
        <v xml:space="preserve">2516 - OÚ Cetenov                              </v>
      </c>
      <c r="D10" s="24"/>
    </row>
    <row r="11" spans="1:7" ht="25.5" customHeight="1" x14ac:dyDescent="0.2">
      <c r="B11" t="s">
        <v>29</v>
      </c>
      <c r="C11" s="24" t="str">
        <f>'Položkový rozpočet'!$C$2</f>
        <v xml:space="preserve">25160001 - Stavební úpravy OÚ Cetenov              </v>
      </c>
      <c r="D11" s="24"/>
    </row>
    <row r="12" spans="1:7" ht="24" customHeight="1" x14ac:dyDescent="0.2">
      <c r="B12" t="s">
        <v>30</v>
      </c>
      <c r="C12" s="24"/>
      <c r="D12" s="24"/>
    </row>
    <row r="13" spans="1:7" ht="25.5" customHeight="1" x14ac:dyDescent="0.2">
      <c r="B13" t="s">
        <v>23</v>
      </c>
      <c r="C13" s="24" t="s">
        <v>801</v>
      </c>
      <c r="D13" s="24"/>
    </row>
    <row r="18" spans="2:6" ht="21" customHeight="1" x14ac:dyDescent="0.2">
      <c r="B18" s="26" t="s">
        <v>24</v>
      </c>
      <c r="C18" s="27">
        <f>SUM(C19:C21)</f>
        <v>0</v>
      </c>
      <c r="D18" s="26" t="s">
        <v>31</v>
      </c>
    </row>
    <row r="19" spans="2:6" ht="26.25" customHeight="1" x14ac:dyDescent="0.2">
      <c r="B19" t="s">
        <v>33</v>
      </c>
      <c r="C19" s="23">
        <f>'Položkový rozpočet'!G745</f>
        <v>0</v>
      </c>
      <c r="D19" t="s">
        <v>31</v>
      </c>
    </row>
    <row r="20" spans="2:6" ht="27" customHeight="1" x14ac:dyDescent="0.2">
      <c r="B20" t="s">
        <v>810</v>
      </c>
      <c r="C20" s="23">
        <f>'Položkový rozpočet'!F746</f>
        <v>0</v>
      </c>
      <c r="D20" t="s">
        <v>31</v>
      </c>
    </row>
    <row r="21" spans="2:6" x14ac:dyDescent="0.2">
      <c r="B21" t="s">
        <v>811</v>
      </c>
      <c r="C21" s="23">
        <f>'Položkový rozpočet'!E746</f>
        <v>0</v>
      </c>
      <c r="D21" t="s">
        <v>31</v>
      </c>
    </row>
    <row r="22" spans="2:6" ht="25.5" customHeight="1" x14ac:dyDescent="0.2">
      <c r="B22" t="s">
        <v>25</v>
      </c>
      <c r="C22" s="28">
        <f>'Položkový rozpočet'!H748</f>
        <v>116.02975000000001</v>
      </c>
      <c r="D22" t="s">
        <v>32</v>
      </c>
    </row>
    <row r="31" spans="2:6" x14ac:dyDescent="0.2">
      <c r="E31" t="s">
        <v>26</v>
      </c>
      <c r="F31" s="24" t="s">
        <v>802</v>
      </c>
    </row>
    <row r="32" spans="2:6" x14ac:dyDescent="0.2">
      <c r="E32" t="s">
        <v>27</v>
      </c>
      <c r="F32" s="34">
        <v>42529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Položkový rozpočet</vt:lpstr>
      <vt:lpstr>Rekapitulace</vt:lpstr>
      <vt:lpstr>Krycí list</vt:lpstr>
      <vt:lpstr>CenyK</vt:lpstr>
      <vt:lpstr>DatumR</vt:lpstr>
      <vt:lpstr>NazevObjektu</vt:lpstr>
      <vt:lpstr>NazevStavby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Petra Šulcová</cp:lastModifiedBy>
  <cp:lastPrinted>2017-05-10T12:25:41Z</cp:lastPrinted>
  <dcterms:created xsi:type="dcterms:W3CDTF">1999-10-27T12:59:00Z</dcterms:created>
  <dcterms:modified xsi:type="dcterms:W3CDTF">2017-05-10T12:26:39Z</dcterms:modified>
</cp:coreProperties>
</file>